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1/WEB/PŘEHLED DOTACÍ/dotace k 31.3.2021/"/>
    </mc:Choice>
  </mc:AlternateContent>
  <xr:revisionPtr revIDLastSave="5" documentId="8_{8AFC5A54-F5C9-4FD5-AB89-A1C95324570A}" xr6:coauthVersionLast="47" xr6:coauthVersionMax="47" xr10:uidLastSave="{6E875187-0D46-449C-884B-BA8A71DFE5C8}"/>
  <bookViews>
    <workbookView xWindow="-120" yWindow="-120" windowWidth="25440" windowHeight="15390" xr2:uid="{00000000-000D-0000-FFFF-FFFF00000000}"/>
  </bookViews>
  <sheets>
    <sheet name="přehled dotací 2021" sheetId="1" r:id="rId1"/>
    <sheet name="UZ 33353" sheetId="7" r:id="rId2"/>
    <sheet name="VRÁCENO výpis z BÚ" sheetId="6" state="hidden" r:id="rId3"/>
    <sheet name="kap 916" sheetId="2" state="hidden" r:id="rId4"/>
    <sheet name="&quot;Šablony&quot; odesláno školám" sheetId="4" state="hidden" r:id="rId5"/>
    <sheet name="&quot;Šablony&quot; vráceno na MŠMT" sheetId="5" state="hidden" r:id="rId6"/>
  </sheets>
  <definedNames>
    <definedName name="_xlnm._FilterDatabase" localSheetId="3" hidden="1">'kap 916'!$A$8:$J$63</definedName>
    <definedName name="_xlnm._FilterDatabase" localSheetId="0" hidden="1">'přehled dotací 2021'!$A$5:$BH$64</definedName>
    <definedName name="_xlnm._FilterDatabase" localSheetId="2" hidden="1">'VRÁCENO výpis z BÚ'!$B$3:$L$84</definedName>
    <definedName name="_xlnm.Print_Area" localSheetId="3">'kap 916'!$A$1:$M$65</definedName>
    <definedName name="_xlnm.Print_Area" localSheetId="2">'VRÁCENO výpis z BÚ'!$A$1:$K$82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63" i="1" l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BD64" i="1"/>
  <c r="AZ64" i="1"/>
  <c r="AY64" i="1"/>
  <c r="Y64" i="1"/>
  <c r="Z64" i="1"/>
  <c r="AA64" i="1"/>
  <c r="AB64" i="1"/>
  <c r="AC64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6" i="1"/>
  <c r="BA64" i="1" l="1"/>
  <c r="AD64" i="1"/>
  <c r="I24" i="2" l="1"/>
  <c r="J58" i="2" l="1"/>
  <c r="J59" i="2"/>
  <c r="J60" i="2"/>
  <c r="J61" i="2"/>
  <c r="J62" i="2"/>
  <c r="J63" i="2"/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H24" i="2"/>
  <c r="G24" i="2"/>
  <c r="J22" i="2"/>
  <c r="J21" i="2"/>
  <c r="J20" i="2"/>
  <c r="J19" i="2"/>
  <c r="I18" i="2"/>
  <c r="H18" i="2"/>
  <c r="G18" i="2"/>
  <c r="J15" i="2"/>
  <c r="J14" i="2"/>
  <c r="J13" i="2"/>
  <c r="J12" i="2"/>
  <c r="J11" i="2"/>
  <c r="I10" i="2"/>
  <c r="H10" i="2"/>
  <c r="G10" i="2"/>
  <c r="I9" i="2" l="1"/>
  <c r="G9" i="2"/>
  <c r="J18" i="2"/>
  <c r="J10" i="2"/>
  <c r="J24" i="2"/>
  <c r="J78" i="2" s="1"/>
  <c r="H9" i="2"/>
  <c r="J9" i="2" l="1"/>
  <c r="I4" i="6" l="1"/>
  <c r="I6" i="6"/>
  <c r="I13" i="6" l="1"/>
  <c r="I12" i="6"/>
  <c r="I11" i="6"/>
  <c r="I10" i="6"/>
  <c r="I9" i="6"/>
  <c r="I8" i="6"/>
  <c r="I7" i="6"/>
  <c r="I5" i="6"/>
  <c r="I14" i="6" l="1"/>
  <c r="J13" i="6"/>
  <c r="J12" i="6"/>
  <c r="J10" i="6"/>
  <c r="J4" i="6"/>
  <c r="K9" i="6" l="1"/>
  <c r="K8" i="6"/>
  <c r="J8" i="6" s="1"/>
  <c r="J9" i="6" l="1"/>
  <c r="K5" i="6"/>
  <c r="J5" i="6" s="1"/>
  <c r="K6" i="6" l="1"/>
  <c r="K15" i="6" s="1"/>
  <c r="K11" i="6"/>
  <c r="J11" i="6" s="1"/>
  <c r="K7" i="6"/>
  <c r="J7" i="6" s="1"/>
  <c r="J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Maryšková Andrea</author>
  </authors>
  <commentList>
    <comment ref="G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změna názvu od 1.9.2020</t>
        </r>
      </text>
    </comment>
    <comment ref="G3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změna názvu od 1.9.2020</t>
        </r>
      </text>
    </comment>
    <comment ref="G3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změna názvu od 1.9.2020</t>
        </r>
      </text>
    </comment>
  </commentList>
</comments>
</file>

<file path=xl/sharedStrings.xml><?xml version="1.0" encoding="utf-8"?>
<sst xmlns="http://schemas.openxmlformats.org/spreadsheetml/2006/main" count="3648" uniqueCount="1708">
  <si>
    <t>por</t>
  </si>
  <si>
    <t>cis_KU</t>
  </si>
  <si>
    <t>ICO</t>
  </si>
  <si>
    <t>§ (323/2002)</t>
  </si>
  <si>
    <t>Plný název-ze sítě škol</t>
  </si>
  <si>
    <t>RED IZO</t>
  </si>
  <si>
    <t>zkrácený název</t>
  </si>
  <si>
    <t>ulice</t>
  </si>
  <si>
    <t>PSC</t>
  </si>
  <si>
    <t>město</t>
  </si>
  <si>
    <t>titul</t>
  </si>
  <si>
    <t>příjmení</t>
  </si>
  <si>
    <t>jmeno</t>
  </si>
  <si>
    <t>pohl</t>
  </si>
  <si>
    <t>funkce</t>
  </si>
  <si>
    <t>Tel</t>
  </si>
  <si>
    <t>Email</t>
  </si>
  <si>
    <t>číslo účtu</t>
  </si>
  <si>
    <t>kód banky</t>
  </si>
  <si>
    <t>název banky</t>
  </si>
  <si>
    <t>Zřizovatel</t>
  </si>
  <si>
    <t>pověřená obec III</t>
  </si>
  <si>
    <t>Gymnázium, Česká Lípa, Žitavská 2969, příspěvková organizace</t>
  </si>
  <si>
    <t>1401_G_CeskaLipa_</t>
  </si>
  <si>
    <t>Žitavská 2969</t>
  </si>
  <si>
    <t>470 01</t>
  </si>
  <si>
    <t>Česká Lípa</t>
  </si>
  <si>
    <t>Mgr.</t>
  </si>
  <si>
    <t>Paszeková</t>
  </si>
  <si>
    <t>Helena</t>
  </si>
  <si>
    <t>F</t>
  </si>
  <si>
    <t>ředitelka</t>
  </si>
  <si>
    <t>487 829 101, 487 829 103</t>
  </si>
  <si>
    <t>gym-cl@gym-cl.cz</t>
  </si>
  <si>
    <t>0100</t>
  </si>
  <si>
    <t>KB</t>
  </si>
  <si>
    <t>Liberecký kraj</t>
  </si>
  <si>
    <t>kraj</t>
  </si>
  <si>
    <t>Gymnázium, Mimoň, Letná 263, příspěvková organizace</t>
  </si>
  <si>
    <t>1402_G_Mimon_</t>
  </si>
  <si>
    <t>Letná 263</t>
  </si>
  <si>
    <t>471 24</t>
  </si>
  <si>
    <t>Mimoň</t>
  </si>
  <si>
    <t>Netušilová</t>
  </si>
  <si>
    <t>Ivana</t>
  </si>
  <si>
    <t>gm@gymi.cz</t>
  </si>
  <si>
    <t>0600</t>
  </si>
  <si>
    <t>GE CAPITAL BANK</t>
  </si>
  <si>
    <t>Gymnázium, Jablonec nad Nisou, U Balvanu 16, příspěvková organizace</t>
  </si>
  <si>
    <t>1403_G_Jablonec_UBalvanu_</t>
  </si>
  <si>
    <t>U Balvanu 16</t>
  </si>
  <si>
    <t>466 34</t>
  </si>
  <si>
    <t>Jablonec nad Nisou</t>
  </si>
  <si>
    <t>Kozlovský</t>
  </si>
  <si>
    <t>Jiří</t>
  </si>
  <si>
    <t>M</t>
  </si>
  <si>
    <t>ředitel</t>
  </si>
  <si>
    <t>gymnazium@gymjbc.cz</t>
  </si>
  <si>
    <t>Gymnázium, Tanvald, příspěvková organizace</t>
  </si>
  <si>
    <t>1404_GaOA_Tanvald_</t>
  </si>
  <si>
    <t>Gymnázium a Obchodní akademie, Tanvald, příspěvková organizace</t>
  </si>
  <si>
    <t>Školní 305</t>
  </si>
  <si>
    <t>468 41</t>
  </si>
  <si>
    <t>Tanvald</t>
  </si>
  <si>
    <t>RNDr.</t>
  </si>
  <si>
    <t>Kohoutek</t>
  </si>
  <si>
    <t>Jan</t>
  </si>
  <si>
    <t>gymtan@gymtan.cz</t>
  </si>
  <si>
    <t>Gymnázium F.X. Šaldy, Liberec 11, Partyzánská 530, příspěvková organizace</t>
  </si>
  <si>
    <t>1405_GFXS_Liberec_</t>
  </si>
  <si>
    <t>Partyzánská 530/3</t>
  </si>
  <si>
    <t>460 01</t>
  </si>
  <si>
    <t>Liberec</t>
  </si>
  <si>
    <t>Ulvr</t>
  </si>
  <si>
    <t>Václav</t>
  </si>
  <si>
    <t>reditel@gfxs.cz</t>
  </si>
  <si>
    <t>0710</t>
  </si>
  <si>
    <t>ČNB</t>
  </si>
  <si>
    <t>Gymnázium, Frýdlant, Mládeže 884, příspěvková organizace</t>
  </si>
  <si>
    <t>1406_G_Frydlant_</t>
  </si>
  <si>
    <t>Mládeže 884</t>
  </si>
  <si>
    <t>464 01</t>
  </si>
  <si>
    <t>Frýdlant</t>
  </si>
  <si>
    <t>Čumpelík</t>
  </si>
  <si>
    <t>Pavel</t>
  </si>
  <si>
    <t>alena.hlavkova@gymfry.cz</t>
  </si>
  <si>
    <t>0800</t>
  </si>
  <si>
    <t>Česká spořitelna</t>
  </si>
  <si>
    <t>Gymnázium Ivana Olbrachta, Semily, Nad Špejcharem 574, příspěvková organizace</t>
  </si>
  <si>
    <t>1407_GIO_Semily_</t>
  </si>
  <si>
    <t>Nad Špejcharem 574</t>
  </si>
  <si>
    <t>513 01</t>
  </si>
  <si>
    <t>Semily</t>
  </si>
  <si>
    <t>PhDr.</t>
  </si>
  <si>
    <t>Vojta</t>
  </si>
  <si>
    <t>Jindřich</t>
  </si>
  <si>
    <t>481 622 773, 481 622 544</t>
  </si>
  <si>
    <t>vojta@giosm.cz; reditel@giosm.cz</t>
  </si>
  <si>
    <t>Gymnázium, Turnov, Jana Palacha 804, příspěvková organizace</t>
  </si>
  <si>
    <t>1408_G_Turnov_</t>
  </si>
  <si>
    <t>Jana Palacha 804</t>
  </si>
  <si>
    <t>511 01</t>
  </si>
  <si>
    <t>Turnov</t>
  </si>
  <si>
    <t>Vávra</t>
  </si>
  <si>
    <t>Miroslav</t>
  </si>
  <si>
    <t>reditelstvi@gytu.cz</t>
  </si>
  <si>
    <t>0300</t>
  </si>
  <si>
    <t>ČSOB</t>
  </si>
  <si>
    <t>Gymnázium Dr. Antona Randy, Jablonec nad Nisou, příspěvková organizace</t>
  </si>
  <si>
    <t>1409_G_Jablonec_DrRandy_</t>
  </si>
  <si>
    <t>Dr.Randy 4096/13</t>
  </si>
  <si>
    <t>466 01</t>
  </si>
  <si>
    <t>Hofrichter, Ph.D.</t>
  </si>
  <si>
    <t>Tomáš</t>
  </si>
  <si>
    <t>gymrandy13@sportgym.cz;gymrandy13@randovka.cz</t>
  </si>
  <si>
    <t>Gymnázium, Střední odborná škola a Střední zdravotnická škola, Jilemnice, příspěvková organizace</t>
  </si>
  <si>
    <t>1410_G_a_SOS_Jilemnice_</t>
  </si>
  <si>
    <t>Tkalcovská 460</t>
  </si>
  <si>
    <t>514 01</t>
  </si>
  <si>
    <t>Jilemnice</t>
  </si>
  <si>
    <t>Martinek LL.M.</t>
  </si>
  <si>
    <t>Daniel</t>
  </si>
  <si>
    <t>reditel@gymjil.cz</t>
  </si>
  <si>
    <t>Gymnázium a Střední odborná škola pedagogická, Liberec, Jeronýmova 425/27, příspěvková organizace</t>
  </si>
  <si>
    <t>1411_G_a_SOSPg_Liberec_</t>
  </si>
  <si>
    <t>Jeronýmova 425/27</t>
  </si>
  <si>
    <t>460 07</t>
  </si>
  <si>
    <t>Šťastný</t>
  </si>
  <si>
    <t>Jaroslav</t>
  </si>
  <si>
    <t>stastnyj@jergym.cz</t>
  </si>
  <si>
    <t>Obchodní akademie, Česká Lípa, náměstí Osvobození 422, příspěvková organizace</t>
  </si>
  <si>
    <t>1412_OA_CeskaLipa_</t>
  </si>
  <si>
    <t>nám. Osvobození 422</t>
  </si>
  <si>
    <t>Ing.</t>
  </si>
  <si>
    <t>Lád</t>
  </si>
  <si>
    <t>Rostislav</t>
  </si>
  <si>
    <t>oa-cl@clnet.cz</t>
  </si>
  <si>
    <t>Vyšší odborná škola mezinárodního obchodu a Obchodní akademie, Jablonec nad Nisou, Horní náměstí 15, příspěvková organizace</t>
  </si>
  <si>
    <t>1413_VOS_a_OA_Jablonec_</t>
  </si>
  <si>
    <t>Horní náměstí 15</t>
  </si>
  <si>
    <t>466 79</t>
  </si>
  <si>
    <t>Kabelka</t>
  </si>
  <si>
    <t>reditel@vosmoa.cz</t>
  </si>
  <si>
    <t>Obchodní akademie a Jazyková škola s právem státní jazykové zkoušky, Liberec, Šamánkova 500/8, příspěvková organizace</t>
  </si>
  <si>
    <t>1414_OA_a_JS_Liberec_</t>
  </si>
  <si>
    <t>Šamánkova 500/8</t>
  </si>
  <si>
    <t>Počer</t>
  </si>
  <si>
    <t>Jaroslav_Pocer@oalib.cz</t>
  </si>
  <si>
    <t>78-6063240287</t>
  </si>
  <si>
    <t>Střední průmyslová škola, Česká Lípa, Havlíčkova 426, příspěvková organizace</t>
  </si>
  <si>
    <t>1418_SPS_Havlickova_</t>
  </si>
  <si>
    <t>Havlíčkova 426</t>
  </si>
  <si>
    <t>Veselý</t>
  </si>
  <si>
    <t>Petr</t>
  </si>
  <si>
    <t>487833123,724 834 519</t>
  </si>
  <si>
    <t>sps@sps-cl.cz</t>
  </si>
  <si>
    <t>Střední průmyslová škola stavební, Liberec 1, Sokolovské náměstí 14, příspěvková organizace</t>
  </si>
  <si>
    <t>1420_SPSStav_Liberec_</t>
  </si>
  <si>
    <t>Sokolovské nám. 14</t>
  </si>
  <si>
    <t>460 31</t>
  </si>
  <si>
    <t>Cikl</t>
  </si>
  <si>
    <t>Radek</t>
  </si>
  <si>
    <t>reditel@stavlib.cz</t>
  </si>
  <si>
    <t>Střední průmyslová škola strojní a elektrotechnická a Vyšší odborná škola, Liberec 1, Masarykova 3, příspěvková organizace</t>
  </si>
  <si>
    <t>1421_SPSSE_a_VOSLiberec_</t>
  </si>
  <si>
    <t>Masarykova 3/460</t>
  </si>
  <si>
    <t>460 84</t>
  </si>
  <si>
    <t>Semerád</t>
  </si>
  <si>
    <t>sekretariat@pslib.cz</t>
  </si>
  <si>
    <t>107-5234500297</t>
  </si>
  <si>
    <t>Střední průmyslová škola textilní, Liberec, Tyršova 1, příspěvková organizace</t>
  </si>
  <si>
    <t>1422_SPSText_Liberec_</t>
  </si>
  <si>
    <t>Tyršova 1</t>
  </si>
  <si>
    <t>460 81</t>
  </si>
  <si>
    <t>Kočí</t>
  </si>
  <si>
    <t>Jana</t>
  </si>
  <si>
    <t>luksch@spstliberec.cz</t>
  </si>
  <si>
    <t>43-6049460267</t>
  </si>
  <si>
    <t>Vyšší odborná škola sklářská a Střední škola, Nový Bor, Wolkerova 316, příspěvková organizace</t>
  </si>
  <si>
    <t>1424_VOS_sklar_a_SS_NovyBor_</t>
  </si>
  <si>
    <t>Wolkerova 316</t>
  </si>
  <si>
    <t>473 01</t>
  </si>
  <si>
    <t>Nový Bor</t>
  </si>
  <si>
    <t>Janás</t>
  </si>
  <si>
    <t>info@glassschool.cz</t>
  </si>
  <si>
    <t>Střední uměleckoprůmyslová škola sklářská, Kamenický Šenov, Havlíčkova 57, příspěvková organizace</t>
  </si>
  <si>
    <t>1425_SUPS_KamSenov_</t>
  </si>
  <si>
    <t>Havlíčkova 57</t>
  </si>
  <si>
    <t>471 14</t>
  </si>
  <si>
    <t>Kamenický Šenov</t>
  </si>
  <si>
    <t>doc. Mgr. A.</t>
  </si>
  <si>
    <t>Kopřiva, Ph.D.</t>
  </si>
  <si>
    <t>supss@supss-ks.cz</t>
  </si>
  <si>
    <t>Střední uměleckoprůmyslová škola a Vyšší odborná škola, Jablonec nad Nisou, Horní náměstí 1, příspěvková organizace</t>
  </si>
  <si>
    <t>1426_SUPS_a_VOS_Jablonec_</t>
  </si>
  <si>
    <t>Horní náměstí 1/800</t>
  </si>
  <si>
    <t>466 80</t>
  </si>
  <si>
    <t>Mgr. Bc.</t>
  </si>
  <si>
    <t>Picko Baumannová</t>
  </si>
  <si>
    <t>Martina</t>
  </si>
  <si>
    <t>483 310 419, 602 317 259</t>
  </si>
  <si>
    <t>sekretariat@supsavos.cz</t>
  </si>
  <si>
    <t>78-5800750267</t>
  </si>
  <si>
    <t>Střední uměleckoprůmyslová škola sklářská, Železný Brod, Smetanovo zátiší 470, příspěvková organizace</t>
  </si>
  <si>
    <t>1427_SUPS_ZelBrod_</t>
  </si>
  <si>
    <t>Smetanovo zátiší 470</t>
  </si>
  <si>
    <t>468 22</t>
  </si>
  <si>
    <t>Železný Brod</t>
  </si>
  <si>
    <t>MgA.</t>
  </si>
  <si>
    <t>Doležal</t>
  </si>
  <si>
    <t>Libor</t>
  </si>
  <si>
    <t>sekretariat@supss.cz</t>
  </si>
  <si>
    <t xml:space="preserve">Střední uměleckoprůmyslová škola a Vyšší odborná škola, Turnov, Skálova 373, příspěvková organizace </t>
  </si>
  <si>
    <t>1428_SUPS_a_VOS_Turnov_</t>
  </si>
  <si>
    <t>Skálova 373</t>
  </si>
  <si>
    <t>Rulcová</t>
  </si>
  <si>
    <t>sekretariat@sups.info</t>
  </si>
  <si>
    <t>107-5086340227</t>
  </si>
  <si>
    <t>Střední zdravotnická škola a Vyšší odborná škola zdravotnická, Liberec, Kostelní 9, příspěvková organizace</t>
  </si>
  <si>
    <t>1429_SzdravS_a_VOSZdrav_Liberec_</t>
  </si>
  <si>
    <t>Kostelní 9</t>
  </si>
  <si>
    <t>Urbanová</t>
  </si>
  <si>
    <t>jana.urbanova@szs-lib.cz</t>
  </si>
  <si>
    <t>Střední zdravotnická škola, Turnov, 28. října 1390, příspěvková organizace</t>
  </si>
  <si>
    <t>1430_SZdravS_Turnov_</t>
  </si>
  <si>
    <t>28. října 1390</t>
  </si>
  <si>
    <t>Nováková</t>
  </si>
  <si>
    <t>Lenka</t>
  </si>
  <si>
    <t>info@szsturnov.cz</t>
  </si>
  <si>
    <t>Střední škola a Mateřská škola, Liberec, Na Bojišti 15, příspěvková organizace</t>
  </si>
  <si>
    <t>1432_SS_a_MS_Bojisti_</t>
  </si>
  <si>
    <t>Na Bojišti 759/15</t>
  </si>
  <si>
    <t>460 10</t>
  </si>
  <si>
    <t xml:space="preserve">Ing. </t>
  </si>
  <si>
    <t>Krabs, Ph.D.</t>
  </si>
  <si>
    <t>Zdeněk</t>
  </si>
  <si>
    <t>sosag@seznam.cz</t>
  </si>
  <si>
    <t>Střední škola strojní, stavební a dopravní, Liberec II, Truhlářská 360/3, příspěvková organizace</t>
  </si>
  <si>
    <t>1433_SSstroj_stav_a_doprav_Liberec_</t>
  </si>
  <si>
    <t>Truhlářská 360/3</t>
  </si>
  <si>
    <t>Samšiňák</t>
  </si>
  <si>
    <t>red@sslbc.cz</t>
  </si>
  <si>
    <t>Střední škola, Semily, příspěvková organizace</t>
  </si>
  <si>
    <t>1434_ISS_Semily_</t>
  </si>
  <si>
    <t>Integrovaná střední škola, Semily, 28. října 607, příspěvková organizace</t>
  </si>
  <si>
    <t>28. října 607</t>
  </si>
  <si>
    <t>Ing. Bc.</t>
  </si>
  <si>
    <t>Holubička</t>
  </si>
  <si>
    <t>skola@isssemily.cz</t>
  </si>
  <si>
    <t>Integrovaná střední škola, Vysoké nad Jizerou, Dr. Farského 300, příspěvková organizace</t>
  </si>
  <si>
    <t>1436_ISS_VysokenJ_</t>
  </si>
  <si>
    <t>Dr. Farského 300</t>
  </si>
  <si>
    <t>512 11</t>
  </si>
  <si>
    <t>Vysoké nad Jizerou</t>
  </si>
  <si>
    <t>Zelinková</t>
  </si>
  <si>
    <t>Markéta</t>
  </si>
  <si>
    <t>mzelinkova@iss-vysokenj.cz</t>
  </si>
  <si>
    <t>Střední zdravotnická škola a Střední odborná škola, Česká Lípa, příspěvková organizace</t>
  </si>
  <si>
    <t>1437_SOS_a_SOU_CeskaLipa_</t>
  </si>
  <si>
    <t>Střední odborná škola a Střední odborné učiliště, Česká Lípa, 28. října 2707, příspěvková organizace</t>
  </si>
  <si>
    <t>28. října 2707</t>
  </si>
  <si>
    <t>470 06</t>
  </si>
  <si>
    <t>Kubátová Ortová</t>
  </si>
  <si>
    <t>Hana</t>
  </si>
  <si>
    <t>481131050, 603 263 920</t>
  </si>
  <si>
    <t>sekretariat@skolalipa.cz</t>
  </si>
  <si>
    <t>2700</t>
  </si>
  <si>
    <t>Uni Credit Bank</t>
  </si>
  <si>
    <t>Střední průmyslová škola technická, Jablonec nad Nisou, Belgická 4852, příspěvková organizace</t>
  </si>
  <si>
    <t>1438_SPStech_Belgicka_</t>
  </si>
  <si>
    <t>Belgická 4852</t>
  </si>
  <si>
    <t>Mgr</t>
  </si>
  <si>
    <t>Froněk</t>
  </si>
  <si>
    <t>sekretariat@spstjbc.cz</t>
  </si>
  <si>
    <t>Střední škola řemesel a služeb, Jablonec nad Nisou, Smetanova 66, příspěvková organizace</t>
  </si>
  <si>
    <t>1440_SS_remesel_a_sluzeb_Smetanova_</t>
  </si>
  <si>
    <t>Smetanova 66</t>
  </si>
  <si>
    <t>Kubáč</t>
  </si>
  <si>
    <t>Martin</t>
  </si>
  <si>
    <t>skola@sosjbc.cz</t>
  </si>
  <si>
    <t>Střední škola gastronomie a služeb, Liberec, Dvorská 447/29, příspěvková organizace</t>
  </si>
  <si>
    <t>1442_SS_GaS_Liberec_</t>
  </si>
  <si>
    <t>Dvorská 447/29</t>
  </si>
  <si>
    <t>460 05</t>
  </si>
  <si>
    <t>Šlaich</t>
  </si>
  <si>
    <t>482424350, ř. 360</t>
  </si>
  <si>
    <t>sosgs@sos-gs.cz</t>
  </si>
  <si>
    <t>Střední škola, Lomnice nad Popelkou, Antala Staška 213, příspěvková organizace</t>
  </si>
  <si>
    <t>1443_SS_LomnicenP_</t>
  </si>
  <si>
    <t>Antala Staška 213</t>
  </si>
  <si>
    <t>512 51</t>
  </si>
  <si>
    <t>Lomnice nad Popelkou</t>
  </si>
  <si>
    <t>Šimůnek</t>
  </si>
  <si>
    <t>Lubomír</t>
  </si>
  <si>
    <t>skola@skola-lomnice.cz</t>
  </si>
  <si>
    <t>Střední škola hospodářská a lesnická, Frýdlant, Bělíkova 1387, příspěvková organizace</t>
  </si>
  <si>
    <t>1448_SS_hospodarska_a_les_Frydlant_</t>
  </si>
  <si>
    <t>Bělíkova 1387</t>
  </si>
  <si>
    <t>Kudrna</t>
  </si>
  <si>
    <t>482 428 861,482 428 862</t>
  </si>
  <si>
    <t>miroslav.kudrna@sshlfrydlant.cz</t>
  </si>
  <si>
    <t>Střední odborná škola, Liberec, Jablonecká 999, příspěvková organizace</t>
  </si>
  <si>
    <t>1450_SOS_Jablonecka_</t>
  </si>
  <si>
    <t>Jablonecká 999</t>
  </si>
  <si>
    <t>460 04</t>
  </si>
  <si>
    <t>Adamec</t>
  </si>
  <si>
    <t>Milan</t>
  </si>
  <si>
    <t>485 103 882,725 052 830</t>
  </si>
  <si>
    <t xml:space="preserve">info@sosliberec.cz </t>
  </si>
  <si>
    <t>107-7653830257</t>
  </si>
  <si>
    <t>Obchodní akademie, Hotelová škola a Střední odborná škola, Turnov, Zborovská 519, příspěvková organizace</t>
  </si>
  <si>
    <t>1452_OA_HS_a_SOS_Turnov_</t>
  </si>
  <si>
    <t>Zborovská 519</t>
  </si>
  <si>
    <t>Antošová</t>
  </si>
  <si>
    <t>Eva</t>
  </si>
  <si>
    <t>ředitalka</t>
  </si>
  <si>
    <t>vedeni@ohsturnov.cz</t>
  </si>
  <si>
    <t>Základní škola a mateřská škola logopedická, Liberec, příspěvková organizace</t>
  </si>
  <si>
    <t>1455_ZS_a_MS_logo_Liberec_</t>
  </si>
  <si>
    <t>E.Krásnohorské 921</t>
  </si>
  <si>
    <t>Karásek</t>
  </si>
  <si>
    <t>Jakub</t>
  </si>
  <si>
    <t>482 416 411,482 416 401</t>
  </si>
  <si>
    <t>info@ssplbc.cz;karasek@ssplbc.cz</t>
  </si>
  <si>
    <t>115-2327240267</t>
  </si>
  <si>
    <t>Základní škola a Mateřská škola pro tělesně postižené, Liberec, Lužická 920/7, příspěvková organizace</t>
  </si>
  <si>
    <t>1456_ZS_a_MS_TP_Liberec_</t>
  </si>
  <si>
    <t>Lužická 920/7</t>
  </si>
  <si>
    <t>Vít</t>
  </si>
  <si>
    <t>stastny.zsms@seznam.cz</t>
  </si>
  <si>
    <t>Základní škola, Jablonec nad Nisou, Liberecká 1734/31, příspěvková organizace</t>
  </si>
  <si>
    <t>1457_ZS_Liberecka_Jablonec_</t>
  </si>
  <si>
    <t>Liberecká 31</t>
  </si>
  <si>
    <t>Burešová</t>
  </si>
  <si>
    <t>Fronika</t>
  </si>
  <si>
    <t>sekretariat@specialniskola-jbc.cz;jana.strnadkova@seznam.cz</t>
  </si>
  <si>
    <t>Základní škola a Mateřská škola při dětské léčebně, Cvikov, Ústavní 531, příspěvková organizace</t>
  </si>
  <si>
    <t>1459_ZS_a_MS_pri_DL_Cvikov_</t>
  </si>
  <si>
    <t>Ústavní 531</t>
  </si>
  <si>
    <t>471 54</t>
  </si>
  <si>
    <t>Cvikov</t>
  </si>
  <si>
    <t>PaedDr.</t>
  </si>
  <si>
    <t>Dvořáková</t>
  </si>
  <si>
    <t>Blanka</t>
  </si>
  <si>
    <t>speczs.cvikov@volny.cz</t>
  </si>
  <si>
    <t>Základní škola a Mateřská škola při nemocnici, Liberec, Husova 357/10, příspěvková organizace</t>
  </si>
  <si>
    <t>1460_ZS_a_MS_pri_nem_Liberec_</t>
  </si>
  <si>
    <t>Husova 357/10</t>
  </si>
  <si>
    <t>Ouředníková</t>
  </si>
  <si>
    <t>Petra</t>
  </si>
  <si>
    <t>spzs.nemocnice@seznam.cz</t>
  </si>
  <si>
    <t>78-6140400257</t>
  </si>
  <si>
    <t>Základní škola a Mateřská škola, Jablonec nad Nisou, Kamenná 404/4, příspěvková organizace</t>
  </si>
  <si>
    <t>1462_ZS_a_MS_Kamenna_</t>
  </si>
  <si>
    <t>Kamenná 404/4</t>
  </si>
  <si>
    <t xml:space="preserve">Mgr. </t>
  </si>
  <si>
    <t>Rozkovcová</t>
  </si>
  <si>
    <t>Rita</t>
  </si>
  <si>
    <t>rita.rozkovcova@zskamennajbc.cz</t>
  </si>
  <si>
    <t>Základní škola, Tanvald, Údolí Kamenice 238, příspěvková organizace</t>
  </si>
  <si>
    <t>1463_ZS_Tanvald_</t>
  </si>
  <si>
    <t>Údolí Kamenice 238</t>
  </si>
  <si>
    <t>Kulhánek</t>
  </si>
  <si>
    <t>reditel@zshortan.cz</t>
  </si>
  <si>
    <t>19-5948940227</t>
  </si>
  <si>
    <t>Základní škola a Mateřská škola, Jilemnice, Komenského 103, příspěvková organizace</t>
  </si>
  <si>
    <t>1468_ZS_a_MS_Jilemnice_</t>
  </si>
  <si>
    <t>Komenského 103</t>
  </si>
  <si>
    <t>Žofková</t>
  </si>
  <si>
    <t>Maruše</t>
  </si>
  <si>
    <t>zvs.jilemnice@centrum.cz</t>
  </si>
  <si>
    <t>27-6184540227</t>
  </si>
  <si>
    <t>Základní škola speciální, Semily, Nádražní 213, příspěvková organizace</t>
  </si>
  <si>
    <t>1469_Zsspec_Semily_</t>
  </si>
  <si>
    <t>Nádražní 213</t>
  </si>
  <si>
    <t>Vaňátková</t>
  </si>
  <si>
    <t>Iva</t>
  </si>
  <si>
    <t>481 540 638,773 636 931</t>
  </si>
  <si>
    <t>iva_bartova@centrum.cz</t>
  </si>
  <si>
    <t>19-1280810247</t>
  </si>
  <si>
    <t>Dětský domov, Česká Lípa, Mariánská 570, příspěvková organizace</t>
  </si>
  <si>
    <t>1470_DD_CeskaLipa_</t>
  </si>
  <si>
    <t>Mariánská 570</t>
  </si>
  <si>
    <t>Hellerová</t>
  </si>
  <si>
    <t>Ilona</t>
  </si>
  <si>
    <t>Dětský domov, Jablonné v Podještědí, Zámecká 1, příspěvková organizace</t>
  </si>
  <si>
    <t>1471_DD_JablonnevP_</t>
  </si>
  <si>
    <t>Zámecká 1</t>
  </si>
  <si>
    <t>471 25</t>
  </si>
  <si>
    <t>Jablonné v Podještědí</t>
  </si>
  <si>
    <t>Faltýnek</t>
  </si>
  <si>
    <t>Vlastimil</t>
  </si>
  <si>
    <t>ddjablonnevp@seznam.cz</t>
  </si>
  <si>
    <t>Dětský domov, Základní škola a Mateřská škola, Krompach 47, příspěvková organizace</t>
  </si>
  <si>
    <t>1472_DD_ZSaMS_Krompach_</t>
  </si>
  <si>
    <t>Čp. 47</t>
  </si>
  <si>
    <t>471 57</t>
  </si>
  <si>
    <t>Krompach</t>
  </si>
  <si>
    <t>Stiblíková</t>
  </si>
  <si>
    <t>Regina</t>
  </si>
  <si>
    <t>ddkrompach@seznam.cz</t>
  </si>
  <si>
    <t>Dětský domov, Dubá-Deštná 6, příspěvková organizace</t>
  </si>
  <si>
    <t>1473_DD_Duba_</t>
  </si>
  <si>
    <t>Deštná 6</t>
  </si>
  <si>
    <t>472 01</t>
  </si>
  <si>
    <t>Dubá</t>
  </si>
  <si>
    <t>Slavíková</t>
  </si>
  <si>
    <t>Zdeňka</t>
  </si>
  <si>
    <t>487 870 221,602 626 955</t>
  </si>
  <si>
    <t>info@ddduba.cz</t>
  </si>
  <si>
    <t>Dětský domov, Jablonec nad Nisou, Pasecká 20, příspěvková organizace</t>
  </si>
  <si>
    <t>1474_DD_Jablonec_</t>
  </si>
  <si>
    <t>Pasecká 20</t>
  </si>
  <si>
    <t>466 02</t>
  </si>
  <si>
    <t>Řičář</t>
  </si>
  <si>
    <t>dd-jbc@volny.cz</t>
  </si>
  <si>
    <t>27-0523770207</t>
  </si>
  <si>
    <t>Dětský domov, Frýdlant, Větrov 3005, příspěvková organizace</t>
  </si>
  <si>
    <t>1475_DD_Frydlant_</t>
  </si>
  <si>
    <t>Větrov 3005</t>
  </si>
  <si>
    <t>Dunajčíková</t>
  </si>
  <si>
    <t>Věra</t>
  </si>
  <si>
    <t>dd_frydl@volny.cz</t>
  </si>
  <si>
    <t>19-7531170297</t>
  </si>
  <si>
    <t>Dětský domov, Semily, Nad Školami 480, příspěvková organizace</t>
  </si>
  <si>
    <t>1476_DD_Semily_</t>
  </si>
  <si>
    <t>Nad Školami 480</t>
  </si>
  <si>
    <t>Hojač</t>
  </si>
  <si>
    <t>Mojmír</t>
  </si>
  <si>
    <t>19-1253770227</t>
  </si>
  <si>
    <t>Pedagogicko-psychologická poradna, Česká Lípa, Havlíčkova 443, příspěvková organizace</t>
  </si>
  <si>
    <t>1491_PPP_CeskaLipa_</t>
  </si>
  <si>
    <t>Havlíčkova 443</t>
  </si>
  <si>
    <t>Šimánková</t>
  </si>
  <si>
    <t>Pavla</t>
  </si>
  <si>
    <t>simankova@pppcl.cz</t>
  </si>
  <si>
    <t>Pedagogicko-psychologická poradna, Jablonec nad Nisou, příspěvková organizace</t>
  </si>
  <si>
    <t>1492_PPP_Jablonec_</t>
  </si>
  <si>
    <t>466 04</t>
  </si>
  <si>
    <t>Ullmannová</t>
  </si>
  <si>
    <t>poradna@pppjbc.cz</t>
  </si>
  <si>
    <t>Raiffeisenbank</t>
  </si>
  <si>
    <t>Pedagogicko-psychologická poradna, Liberec 2, Truhlářská 3, příspěvková organizace</t>
  </si>
  <si>
    <t>1493_PPP_Liberec_</t>
  </si>
  <si>
    <t>Truhlářská 3</t>
  </si>
  <si>
    <t>Hlavová</t>
  </si>
  <si>
    <t>pppliberec@volny.cz</t>
  </si>
  <si>
    <t>Pedagogicko-psychologická poradna a speciálně pedagogické centrum, Semily, příspěvková organizace</t>
  </si>
  <si>
    <t>1494_PPP_a_SPC_Semily_</t>
  </si>
  <si>
    <t>Provazníková</t>
  </si>
  <si>
    <t>ppp.semily@tiscali.cz</t>
  </si>
  <si>
    <t>Speciálně pedagogické centrum logopedické a surdopedické, příspěvková organizace</t>
  </si>
  <si>
    <t>1498_SPC Liberec</t>
  </si>
  <si>
    <t>460 01  Liberec</t>
  </si>
  <si>
    <t xml:space="preserve">724 327 874 </t>
  </si>
  <si>
    <t>Fio banka</t>
  </si>
  <si>
    <t>celkem krajské školy a školská zařízení</t>
  </si>
  <si>
    <t>Statutární město Liberec</t>
  </si>
  <si>
    <t>Mateřská škola "Hvězdička", Liberec, Gagarinova 788/9, příspěvková organizace</t>
  </si>
  <si>
    <t>ms.gagarinova@volny.cz</t>
  </si>
  <si>
    <t>info@husovaliberec.cz</t>
  </si>
  <si>
    <t>Základní škola, Liberec, Lesní 575/12, příspěvková organizace</t>
  </si>
  <si>
    <t>info@zslesni.cz</t>
  </si>
  <si>
    <t>Základní škola, Liberec, Švermova 403/40, příspěvková organizace</t>
  </si>
  <si>
    <t>zs12@volny.cz</t>
  </si>
  <si>
    <t>Základní škola, Liberec, ul. 5. května 64/49, příspěvková organizace</t>
  </si>
  <si>
    <t>info@zs5kveten.cz</t>
  </si>
  <si>
    <t>Základní škola, Liberec, Vrchlického 262/17, příspěvková organizace</t>
  </si>
  <si>
    <t>sef@vrchlickeho.cz</t>
  </si>
  <si>
    <t>Základní škola, Liberec, Orlí 140/7, příspěvková organizace</t>
  </si>
  <si>
    <t>zvs03@volny.cz</t>
  </si>
  <si>
    <t>mslistecek@vratislavice.cz</t>
  </si>
  <si>
    <t>Město Hrádek nad Nisou</t>
  </si>
  <si>
    <t>Mateřská škola, Hrádek nad Nisou, Oldřichovská ul. 462, okres Liberec, příspěvková organizace</t>
  </si>
  <si>
    <t>ms_hradek_old@volny.cz</t>
  </si>
  <si>
    <t>zvs.hradek@tiscali.cz</t>
  </si>
  <si>
    <t>Základní škola, Hrádek nad Nisou - Donín, Donínská 244, příspěvková organizace</t>
  </si>
  <si>
    <t>zs.donin@seznam.cz</t>
  </si>
  <si>
    <t>Základní škola Lidická, Hrádek nad Nisou, Školní ul. 325, okres Liberec, příspěvková organizace</t>
  </si>
  <si>
    <t>Polacek.Jaroslav@volny.cz</t>
  </si>
  <si>
    <t>Mateřská škola Křižany, okres Liberec, příspěvková organizace</t>
  </si>
  <si>
    <t>mskrizany@volny.cz</t>
  </si>
  <si>
    <t>Obec Křižany</t>
  </si>
  <si>
    <t>zs.zibridice@volny.cz</t>
  </si>
  <si>
    <t>reditel@zsosecna.cz</t>
  </si>
  <si>
    <t>zs.rynoltice@seznam.cz</t>
  </si>
  <si>
    <t>Obec Rynoltice</t>
  </si>
  <si>
    <t>Město Frýdlant</t>
  </si>
  <si>
    <t>Základní škola, Základní umělecká škola a Mateřská škola, Frýdlant, okres Liberec, příspěvková organizace</t>
  </si>
  <si>
    <t>podatelna@zsazusfrydlant.cz;petr.kozlovsky@zsazusfrydlant.cz</t>
  </si>
  <si>
    <t>Základní škola a Mateřská škola, Bílý Potok, okres Liberec, příspěvková organizace</t>
  </si>
  <si>
    <t>emil.hanko@tiscali.cz</t>
  </si>
  <si>
    <t>Obec Bílý Potok</t>
  </si>
  <si>
    <t>zamberova@seznam.cz</t>
  </si>
  <si>
    <t>Obec Habartice</t>
  </si>
  <si>
    <t>Základní škola a mateřská škola Jindřichovice pod Smrkem, příspěvková organizace</t>
  </si>
  <si>
    <t>vondrackova@skolajps.cz</t>
  </si>
  <si>
    <t>Obec Jindřichovice pod Smrkem</t>
  </si>
  <si>
    <t>evazskl@seznam.cz</t>
  </si>
  <si>
    <t>Obec Krásný Les</t>
  </si>
  <si>
    <t>skolakunratice@seznam.cz</t>
  </si>
  <si>
    <t>Mateřská škola Lázně Libverda, okres Liberec-příspěvková organizace</t>
  </si>
  <si>
    <t>matskola.ll@centrum.cz</t>
  </si>
  <si>
    <t>Obec Lázně Libverda</t>
  </si>
  <si>
    <t>Mateřská škola, Nové Město pod Smrkem, okres Liberec, příspěvková organizace</t>
  </si>
  <si>
    <t>mssj@volny.cz</t>
  </si>
  <si>
    <t>Město Nové Město pod Smrkem</t>
  </si>
  <si>
    <t>Základní škola Jablonec nad Nisou, Liberecká 26, příspěvková organizace</t>
  </si>
  <si>
    <t>skola@zsliberecka.cz</t>
  </si>
  <si>
    <t>Základní škola Jablonec nad Nisou, Pasířská 72, příspěvková organizace</t>
  </si>
  <si>
    <t>reditel@zspasirskajbc.cz</t>
  </si>
  <si>
    <t>Základní škola a Mateřská škola, Rychnov u Jablonce nad Nisou, příspěvková organizace</t>
  </si>
  <si>
    <t>zsrych.zikl@seznam.cz</t>
  </si>
  <si>
    <t>Město Tanvald</t>
  </si>
  <si>
    <t>po.box@mzsaoatanvald.cz</t>
  </si>
  <si>
    <t>ivana.stehulova@zstanvald-sportovni.cz</t>
  </si>
  <si>
    <t>marie.navratilova@zsplavy.cz</t>
  </si>
  <si>
    <t>Mateřská škola Železný Brod, Na Vápence 766, příspěvková organizace</t>
  </si>
  <si>
    <t>info@msnavapence.cz</t>
  </si>
  <si>
    <t>Město Železný Brod</t>
  </si>
  <si>
    <t>spec.mszb@volny.cz</t>
  </si>
  <si>
    <t>Základní škola Železný Brod, Školní 700, příspěvková organizace</t>
  </si>
  <si>
    <t>1zszelbrodjbc@iol.cz</t>
  </si>
  <si>
    <t>Město Česká Lípa</t>
  </si>
  <si>
    <t>Základní škola, Česká Lípa, 28. října 2733, příspěvková organizace</t>
  </si>
  <si>
    <t>lsmejda@zs-spicak.cz</t>
  </si>
  <si>
    <t>Základní škola Slovanka, Česká Lípa, Antonína Sovy 3056, příspěvková organizace</t>
  </si>
  <si>
    <t>zsslovanka@seznam.cz</t>
  </si>
  <si>
    <t>Základní škola, Praktická škola a Mateřská škola, Česká Lípa, Moskevská 679, příspěvková organizace</t>
  </si>
  <si>
    <t>zsms@seznam.cz</t>
  </si>
  <si>
    <t>Město Doksy</t>
  </si>
  <si>
    <t>Mateřská škola Doksy Pražská 836 - příspěvková organizace</t>
  </si>
  <si>
    <t>moudra@msprazskadoksy.cz</t>
  </si>
  <si>
    <t>Základní umělecká škola Doksy - příspěvková organizace</t>
  </si>
  <si>
    <t>reditelka@zusdoksy.cz</t>
  </si>
  <si>
    <t>Město Mimoň</t>
  </si>
  <si>
    <t>zs_ralsko@volny.cz</t>
  </si>
  <si>
    <t>Mateřská škola Provodín, okr. Česká Lípa - příspěvková organizace</t>
  </si>
  <si>
    <t>ms.provodin@tiscali.cz</t>
  </si>
  <si>
    <t>Obec Provodín</t>
  </si>
  <si>
    <t>Mateřská škola Stružnice, okres Česká Lípa, příspěvková organizace</t>
  </si>
  <si>
    <t>msstruznice@quick.cz</t>
  </si>
  <si>
    <t>Obec Stružnice</t>
  </si>
  <si>
    <t>Základní škola a Mateřská škola Volfartice, okres Česká Lípa, příspěvková organizace</t>
  </si>
  <si>
    <t>jana.junkova@centrum.cz</t>
  </si>
  <si>
    <t>Obec Volfartice</t>
  </si>
  <si>
    <t>zs.zandov@tiscali.cz</t>
  </si>
  <si>
    <t>Město Nový Bor</t>
  </si>
  <si>
    <t>Základní škola U Lesa Nový Bor, Boženy Němcové 539, okres Česká Lípa, příspěvková organizace</t>
  </si>
  <si>
    <t>kancelar@zsulesa.cz</t>
  </si>
  <si>
    <t>Město Cvikov</t>
  </si>
  <si>
    <t>Mateřská škola Cvikov, Jiráskova 88/I, příspěvková organizace</t>
  </si>
  <si>
    <t>bobelakova.ms@volny.cz</t>
  </si>
  <si>
    <t>skola@zsks.cz</t>
  </si>
  <si>
    <t>Město Kamenický Šenov</t>
  </si>
  <si>
    <t>Základní škola a mateřská škola, Kamenický Šenov - Prácheň, příspěvková organizace</t>
  </si>
  <si>
    <t>skolaprachen@seznam.cz</t>
  </si>
  <si>
    <t>zakladniskola.skalice@gmail.com</t>
  </si>
  <si>
    <t>Obec Skalice u České Lípy</t>
  </si>
  <si>
    <t>Mateřská škola Na Olešce Semily, příspěvková organizace</t>
  </si>
  <si>
    <t>msspecoleska@seznam.cz</t>
  </si>
  <si>
    <t>Město Semily</t>
  </si>
  <si>
    <t>Mateřská škola Treperka Semily, příspěvková organizace</t>
  </si>
  <si>
    <t>mspodvartou@gmail.com</t>
  </si>
  <si>
    <t>Základní škola praktická a speciální Semily, příspěvková organizace</t>
  </si>
  <si>
    <t>svetelska.m@seznam.cz</t>
  </si>
  <si>
    <t>Základní škola Ivana Olbrachta Semily, příspěvková organizace</t>
  </si>
  <si>
    <t>zsiosemily@iol.cz</t>
  </si>
  <si>
    <t>Základní škola a Mateřská škola Benešov u Semil, příspěvková organizace</t>
  </si>
  <si>
    <t>512 06</t>
  </si>
  <si>
    <t>zsbenesov@quick.cz</t>
  </si>
  <si>
    <t>Obec Benešov u Semil</t>
  </si>
  <si>
    <t>Základní škola a Mateřská škola Bozkov, příspěvková organizace</t>
  </si>
  <si>
    <t>zs.bozkov@worldonline.cz</t>
  </si>
  <si>
    <t>Obec Bozkov</t>
  </si>
  <si>
    <t>Mateřská škola Libštát, příspěvková organizace</t>
  </si>
  <si>
    <t>mslibstat@tiscali.cz</t>
  </si>
  <si>
    <t>Město Lomnice nad Popelkou</t>
  </si>
  <si>
    <t>Mateřská škola Klubíčko Lomnice nad Popelkou, příspěvková organizace</t>
  </si>
  <si>
    <t>msklubicko.lomnicenp@volny.cz</t>
  </si>
  <si>
    <t>zstgm@zstgmlomnice.cz</t>
  </si>
  <si>
    <t>Mateřská škola Záhoří, okres Semily, příspěvková organizace</t>
  </si>
  <si>
    <t>mspipice@seznam.cz</t>
  </si>
  <si>
    <t>Mateřská škola Jilemnice, příspěvková organizace</t>
  </si>
  <si>
    <t>Město Jilemnice</t>
  </si>
  <si>
    <t>Obec Benecko</t>
  </si>
  <si>
    <t>Základní škola Benecko, příspěvková organizace</t>
  </si>
  <si>
    <t>reditel@zsbenecko.cz</t>
  </si>
  <si>
    <t>zs.cista@tiscali.cz</t>
  </si>
  <si>
    <t>Obec Čistá u Horek</t>
  </si>
  <si>
    <t>Základní škola a Mateřská škola Martinice v Krkonoších, příspěvková organizace</t>
  </si>
  <si>
    <t>zsmartinice@seznam.cz</t>
  </si>
  <si>
    <t>Obec Martinice v Krkonoších</t>
  </si>
  <si>
    <t>Základní škola a Mateřská škola Mříčná, příspěvková organizace</t>
  </si>
  <si>
    <t>zs.mricna@tiscali.cz</t>
  </si>
  <si>
    <t>Mateřská škola Poniklá, příspěvková organizace</t>
  </si>
  <si>
    <t>skolka.ponikla@seznam.cz</t>
  </si>
  <si>
    <t>Obec Poniklá</t>
  </si>
  <si>
    <t>Město Rokytnice nad Jizerou</t>
  </si>
  <si>
    <t>Mateřská škola Rokytnice nad Jizerou, Dolní Rokytnice 210, příspěvková organizace</t>
  </si>
  <si>
    <t>msrokytnice@tiscali.cz</t>
  </si>
  <si>
    <t>Mateřská škola Rokytnice nad Jizerou, Horní Rokytnice 555, příspěvková organizace</t>
  </si>
  <si>
    <t>mshornirokytnice@seznam.cz</t>
  </si>
  <si>
    <t>Mateřská škola Víchová nad Jizerou, příspěvková organizace</t>
  </si>
  <si>
    <t>ms.vichova@tiscali.cz</t>
  </si>
  <si>
    <t>Základní škola Víchová nad Jizerou, příspěvková organizace</t>
  </si>
  <si>
    <t>zs.vichova@atlas.cz</t>
  </si>
  <si>
    <t>Mateřská škola Ohrazenice, okres Semily - příspěvková organizace</t>
  </si>
  <si>
    <t>ms.ohrazenice@seznam.cz</t>
  </si>
  <si>
    <t>Obec Ohrazenice</t>
  </si>
  <si>
    <t>Mateřská škola Rovensko pod Troskami, příspěvková organizace</t>
  </si>
  <si>
    <t>materskola@quick.cz</t>
  </si>
  <si>
    <t>Město Rovensko pod Troskami</t>
  </si>
  <si>
    <t>Základní škola Radostín, okres Liberec, příspěvková organizace</t>
  </si>
  <si>
    <t>zs.radostin@seznam.cz</t>
  </si>
  <si>
    <t>Obec Sychrov</t>
  </si>
  <si>
    <t>reditel@vsenskaskola.cz</t>
  </si>
  <si>
    <t>Obec Všeň</t>
  </si>
  <si>
    <t>Příloha č. 1</t>
  </si>
  <si>
    <t>Rozpis výdajů kapitoly 916 - Účelové provozní (neinvestiční) dotace</t>
  </si>
  <si>
    <t>04 - Odbor školství, mládeže, tělovýchovy a sportu</t>
  </si>
  <si>
    <t>916 - Účelové provozní (neinvestiční) dotace</t>
  </si>
  <si>
    <t>v tis. Kč</t>
  </si>
  <si>
    <t>04</t>
  </si>
  <si>
    <t>uk.</t>
  </si>
  <si>
    <t>§</t>
  </si>
  <si>
    <t>položka</t>
  </si>
  <si>
    <t>ÚZ</t>
  </si>
  <si>
    <t>ÚČELOVÉ PROVOZNÍ (NEINVESTIČNÍ) DOTACE</t>
  </si>
  <si>
    <t>SR 2020</t>
  </si>
  <si>
    <t>UR 2020</t>
  </si>
  <si>
    <t xml:space="preserve">změna </t>
  </si>
  <si>
    <t>x</t>
  </si>
  <si>
    <t>účelové neinvestiční dotace celkem</t>
  </si>
  <si>
    <t>DU</t>
  </si>
  <si>
    <t>000 33353</t>
  </si>
  <si>
    <t>přímé náklady</t>
  </si>
  <si>
    <t>RU</t>
  </si>
  <si>
    <t>přímé náklady - zřizovatel Liberecký kraj</t>
  </si>
  <si>
    <t>RO č. 8/20</t>
  </si>
  <si>
    <t>3.MRK</t>
  </si>
  <si>
    <t>přímé náklady - zřizovatel obce Libereckého kraje</t>
  </si>
  <si>
    <t>přímé náklady - zřizovatel Liberecký kraj - podzimní MZ</t>
  </si>
  <si>
    <t>RO č. 326/20</t>
  </si>
  <si>
    <t>30.MRK</t>
  </si>
  <si>
    <t>přímé náklady - zřizovatel Liberecký kraj - tech.vybavení</t>
  </si>
  <si>
    <t>přímé náklady - zřizovatel obce Libereckého kraje - tech. vybavení</t>
  </si>
  <si>
    <t>přímé náklady - zřizovatel Liberecký kraj - tech. vybavení</t>
  </si>
  <si>
    <t>RO č. 357/20</t>
  </si>
  <si>
    <t xml:space="preserve">33.mRK </t>
  </si>
  <si>
    <t xml:space="preserve">účelové dotace pro soukromé školy </t>
  </si>
  <si>
    <t>dotace soukromým školám na 1. čtvrtletí 2020</t>
  </si>
  <si>
    <t>dotace soukromým školám na 2. čtvrtletí 2020</t>
  </si>
  <si>
    <t>RO č. 138/20</t>
  </si>
  <si>
    <t xml:space="preserve">6. RK </t>
  </si>
  <si>
    <t>dotace soukromým školám na 3. čtvrtletí 2020</t>
  </si>
  <si>
    <t>RO č. 223/20</t>
  </si>
  <si>
    <t>20.MRK</t>
  </si>
  <si>
    <t>účelové dotace</t>
  </si>
  <si>
    <t>odvody za porušení rozpočtové kázně</t>
  </si>
  <si>
    <t>RO č. 52/20</t>
  </si>
  <si>
    <t>RO č. 53/20</t>
  </si>
  <si>
    <t>2.RK</t>
  </si>
  <si>
    <t>RO č. 49/20</t>
  </si>
  <si>
    <t>3. RK</t>
  </si>
  <si>
    <t>OP VVV - krajské šablony</t>
  </si>
  <si>
    <t>RO č. 65/20</t>
  </si>
  <si>
    <t>dotace na OK a KK soutěží a přehlídek v roce 2020</t>
  </si>
  <si>
    <t>RO č. 95/20</t>
  </si>
  <si>
    <t>4. RK</t>
  </si>
  <si>
    <t>RO č. 81/20</t>
  </si>
  <si>
    <t>RO č. 111/20</t>
  </si>
  <si>
    <t>5.mRK</t>
  </si>
  <si>
    <t>finanční vypořádání roku 2019</t>
  </si>
  <si>
    <t>RO č. 105/20</t>
  </si>
  <si>
    <t>RO č. 110/20</t>
  </si>
  <si>
    <t>6.mRK</t>
  </si>
  <si>
    <t>rozvojový program na podporu sportovních gymnázií</t>
  </si>
  <si>
    <t>RO č. 118/20</t>
  </si>
  <si>
    <t>RP Excelence SŠ 2019 - dotace SŠ</t>
  </si>
  <si>
    <t>RO č. 129/20</t>
  </si>
  <si>
    <t>5. RK</t>
  </si>
  <si>
    <t>„Vzdělávací programy paměťových institucí do škol“</t>
  </si>
  <si>
    <t>RO č. 127/20</t>
  </si>
  <si>
    <t>dotační program na podporu romských žáků SŠ leden-červen 2020</t>
  </si>
  <si>
    <t>RO č. 143/20</t>
  </si>
  <si>
    <t>7. RK</t>
  </si>
  <si>
    <t>rozvojový program na podporu vzdělávání cizinců ve školách</t>
  </si>
  <si>
    <t>RO č. 153/20</t>
  </si>
  <si>
    <t>8. RK</t>
  </si>
  <si>
    <t>nevyužité finanční prostředky OP VVV</t>
  </si>
  <si>
    <t>RO č. 179/20</t>
  </si>
  <si>
    <t>9. RK</t>
  </si>
  <si>
    <t>vratka dotace na OK a KK soutěží a přehlídek v roce 2020</t>
  </si>
  <si>
    <t>RO č. 241/20</t>
  </si>
  <si>
    <t>10. RK</t>
  </si>
  <si>
    <t>RO č. 233/20</t>
  </si>
  <si>
    <t>vratka dotace z RP "paměťové instituce" roku 2020</t>
  </si>
  <si>
    <t>RO č. 260/20</t>
  </si>
  <si>
    <t>11. RK</t>
  </si>
  <si>
    <t>vratka dotace z DP na podporu romských žáků SŠ na leden-červen 2020</t>
  </si>
  <si>
    <t>RO č. 322/20</t>
  </si>
  <si>
    <t>27.mRK</t>
  </si>
  <si>
    <t>rozvojový program na výuku plavání</t>
  </si>
  <si>
    <t>RO č. 323/20</t>
  </si>
  <si>
    <t>rozvojový program na diagnostické nástroje</t>
  </si>
  <si>
    <t>RO č. 330/20</t>
  </si>
  <si>
    <t>13. RK</t>
  </si>
  <si>
    <t>odměny do DD</t>
  </si>
  <si>
    <t>RO č. 336/20</t>
  </si>
  <si>
    <t>podpora přímé PP činnosti učitelů do nároku Phmax - Modul A,B</t>
  </si>
  <si>
    <t>podpora přímé PP činnosti učitelů do nároku Phmax - Modul C</t>
  </si>
  <si>
    <t>RO č. 353/20</t>
  </si>
  <si>
    <t>33.mRK</t>
  </si>
  <si>
    <t>OP VVV - "Šablony" - ÚZ 33063</t>
  </si>
  <si>
    <t>pořadí</t>
  </si>
  <si>
    <t>Registrační číslo projektu</t>
  </si>
  <si>
    <t>IČO</t>
  </si>
  <si>
    <t>Název žadatele</t>
  </si>
  <si>
    <t>Sidlo</t>
  </si>
  <si>
    <t>Číslo bankovního účtu příjemce</t>
  </si>
  <si>
    <t>Název zřizovatele 1 (obec)</t>
  </si>
  <si>
    <t>Bankovní účet  zřizovatele 1</t>
  </si>
  <si>
    <t>Název zřizovatele 2 (kraj)</t>
  </si>
  <si>
    <t>BÚ zřizovatel (kraj)</t>
  </si>
  <si>
    <t>Celkové Náklady</t>
  </si>
  <si>
    <t>Podíl ESF (85%)</t>
  </si>
  <si>
    <t>Podíl SR (15%)</t>
  </si>
  <si>
    <t>Výše 1. nebo 2. zálohové platby</t>
  </si>
  <si>
    <t>Podíl ESF2 (85%)</t>
  </si>
  <si>
    <t>Podíl SR2 (15%)</t>
  </si>
  <si>
    <t>Datum ukončení fyzické realizace</t>
  </si>
  <si>
    <t>Finanční vypořádání r. 2019</t>
  </si>
  <si>
    <t>Finanční vypořádání r. 2020</t>
  </si>
  <si>
    <t>zřizovatel 1 - ulice</t>
  </si>
  <si>
    <t>zřizovatel 1 - PSČ  město</t>
  </si>
  <si>
    <t>1. nebo 2. platba v Kč</t>
  </si>
  <si>
    <t>připsáno dne na účet OŠMTS 40096-5827461/0710</t>
  </si>
  <si>
    <t>odesláno dne na účet zřizovatele/školy</t>
  </si>
  <si>
    <t>číselník dle KÚLK</t>
  </si>
  <si>
    <t>var. Symbol</t>
  </si>
  <si>
    <t>naše značka KULK/číselné pořadí</t>
  </si>
  <si>
    <t>záznam o kontrole č.</t>
  </si>
  <si>
    <t>obecné číslo projektu</t>
  </si>
  <si>
    <t>název "Šablony"</t>
  </si>
  <si>
    <t>zjednodušené číslo projektu</t>
  </si>
  <si>
    <t>schválení ZZ dne</t>
  </si>
  <si>
    <t>termín zaslání na MŠMT</t>
  </si>
  <si>
    <t>schválení ZZ - kdo poslal</t>
  </si>
  <si>
    <t>administrator projektu e-mail</t>
  </si>
  <si>
    <t>navrácené FF</t>
  </si>
  <si>
    <t>rozdělení na EU a SR</t>
  </si>
  <si>
    <t>připsáno na účet kraje</t>
  </si>
  <si>
    <t>odesláno na MŠMT dne</t>
  </si>
  <si>
    <t>var. Sym. Na MŠMT</t>
  </si>
  <si>
    <t>e-mail na školu</t>
  </si>
  <si>
    <t>Skutečně čerpáno celkem
k 31. 12. 2019</t>
  </si>
  <si>
    <t>Skutečně použito celkem
k 31. 12. 2019</t>
  </si>
  <si>
    <t>Předepsaná výše vratky dotace při finančním vypořádání</t>
  </si>
  <si>
    <t>CZ.02.3.68/0.0/0.0/18_063/0015178</t>
  </si>
  <si>
    <t>Základní škola Křižany - Žibřidice, okres Liberec, příspěvková organizace</t>
  </si>
  <si>
    <t>č. p. 271, 463 53 Křižany</t>
  </si>
  <si>
    <t>000115-7958670207/0100</t>
  </si>
  <si>
    <t>000094-0003311461/0710</t>
  </si>
  <si>
    <t>040096-0005827461/0710</t>
  </si>
  <si>
    <t>CZ.02.3.68/0.0/0.0/18_063/0015180</t>
  </si>
  <si>
    <t>č. p. 193, 512 06 Benešov u Semil</t>
  </si>
  <si>
    <t>000000-1263703319/0800</t>
  </si>
  <si>
    <t>000094-0000419581/0710</t>
  </si>
  <si>
    <t>CZ.02.3.68/0.0/0.0/18_063/0016127</t>
  </si>
  <si>
    <t>Vrchlického 262, 460 01 Liberec</t>
  </si>
  <si>
    <t>000000-0005486652/0800</t>
  </si>
  <si>
    <t>STATUTÁRNÍ MĚSTO LIBEREC</t>
  </si>
  <si>
    <t>000094-0006221461/0710</t>
  </si>
  <si>
    <t>CZ.02.3.68/0.0/0.0/18_063/0015274</t>
  </si>
  <si>
    <t>č. p. 81, 471 12 Volfartice</t>
  </si>
  <si>
    <t>000027-7635600247/0100</t>
  </si>
  <si>
    <t>000094-0005510421/0710</t>
  </si>
  <si>
    <t>CZ.02.3.68/0.0/0.0/18_065/0015681</t>
  </si>
  <si>
    <t>28. října 1390, 511 01 Turnov</t>
  </si>
  <si>
    <t>000000-0152573625/0600</t>
  </si>
  <si>
    <t>-</t>
  </si>
  <si>
    <t>CZ.02.3.68/0.0/0.0/18_065/0015854</t>
  </si>
  <si>
    <t>Belgická 4852, 466 05 Jablonec nad Nisou</t>
  </si>
  <si>
    <t>000000-0010434451/0100</t>
  </si>
  <si>
    <t>CZ.02.3.68/0.0/0.0/18_065/0016191</t>
  </si>
  <si>
    <t>Horní náměstí 800, 466 01 Jablonec nad Nisou</t>
  </si>
  <si>
    <t>000078-5800750267/0100</t>
  </si>
  <si>
    <t>CZ.02.3.68/0.0/0.0/18_065/0016599</t>
  </si>
  <si>
    <t>Smetanovo zátiší 470, 468 22 Železný Brod</t>
  </si>
  <si>
    <t>000000-229834978/0600</t>
  </si>
  <si>
    <t>CZ.02.3.68/0.0/0.0/18_065/0016602</t>
  </si>
  <si>
    <t>Školní 305, 468 41 Tanvald</t>
  </si>
  <si>
    <t>000000-1387450237/0100</t>
  </si>
  <si>
    <t>CZ.02.3.X/0.0/0.0/18_065/0016249</t>
  </si>
  <si>
    <t>Letná 263, 471 24 Mimoň</t>
  </si>
  <si>
    <t>000000-1003807824/0600</t>
  </si>
  <si>
    <t>CZ.02.3.68/0.0/0.0/18_063/0015163</t>
  </si>
  <si>
    <t>Elišky Krásnohorské 921, 460 14 Liberec</t>
  </si>
  <si>
    <t>0000115-2327240267/0100</t>
  </si>
  <si>
    <t>CZ.02.3.68/0.0/0.0/18_065/0014221</t>
  </si>
  <si>
    <t>Gymnázium F. X. Šaldy, Liberec 11, Partyzánská 530, příspěvková organizace</t>
  </si>
  <si>
    <t>Partyzánská 530, 460 01 Liberec</t>
  </si>
  <si>
    <t>000000-0043639461/0710</t>
  </si>
  <si>
    <t>CZ.02.3.68/0.0/0.0/18_065/0015040</t>
  </si>
  <si>
    <t>Žitavská 2969, 470 06 Česká Lípa</t>
  </si>
  <si>
    <t>000000-2621750217/0100</t>
  </si>
  <si>
    <t>CZ.02.3.68/0.0/0.0/18_065/0015726</t>
  </si>
  <si>
    <t>Jana Palacha 804, 511 01 Turnov</t>
  </si>
  <si>
    <t>000000-0160707240/0300</t>
  </si>
  <si>
    <t>CZ.02.3.X/0.0/0.0/18_065/0016557</t>
  </si>
  <si>
    <t>Dr. Karla Farského 300, 512 11 Vysoké nad Jizerou</t>
  </si>
  <si>
    <t>000000-0020436581/0100</t>
  </si>
  <si>
    <t>CZ.02.3.68/0.0/0.0/18_063/0015716</t>
  </si>
  <si>
    <t>Sokolská 299, 472 01 Doksy</t>
  </si>
  <si>
    <t>000000-0162665320/0600</t>
  </si>
  <si>
    <t>000094-0000816421/0710</t>
  </si>
  <si>
    <t>CZ.02.3.68/0.0/0.0/18_065/0016686</t>
  </si>
  <si>
    <t>Kostelní 9, 460 01 Liberec</t>
  </si>
  <si>
    <t>000000-0030731461/0100</t>
  </si>
  <si>
    <t>CZ.02.3.68/0.0/0.0/18_065/0016692</t>
  </si>
  <si>
    <t>Masarykova 460, 460 01 Liberec</t>
  </si>
  <si>
    <t>000107-5234500297/0100</t>
  </si>
  <si>
    <t>CZ.02.3.68/0.0/0.0/18_065/0016724</t>
  </si>
  <si>
    <t>Nad Špejcharem 574, 513 01 Semily</t>
  </si>
  <si>
    <t>000000-0000830581/0710</t>
  </si>
  <si>
    <t>CZ.02.3.68/0.0/0.0/18_065/0016726</t>
  </si>
  <si>
    <t>Havlíčkova 426, 470 01 Česká Lípa</t>
  </si>
  <si>
    <t>000000-0041721824/0600</t>
  </si>
  <si>
    <t>CZ.02.3.X/0.0/0.0/18_065/0016700</t>
  </si>
  <si>
    <t>Antala Staška 213, 512 51 Lomnice nad Popelkou</t>
  </si>
  <si>
    <t>000000-0022132581/0100</t>
  </si>
  <si>
    <t>CZ.02.3.X/0.0/0.0/18_065/0016819</t>
  </si>
  <si>
    <t>Tkalcovská 460, 514 01 Jilemnice</t>
  </si>
  <si>
    <t>000115-5280120287/0100</t>
  </si>
  <si>
    <t>CZ.02.3.68/0.0/0.0/18_065/0016535</t>
  </si>
  <si>
    <t>Zborovská 519, 511 01 Turnov</t>
  </si>
  <si>
    <t>000000-0132630362/0300</t>
  </si>
  <si>
    <t>CZ.02.3.68/0.0/0.0/18_065/0016616</t>
  </si>
  <si>
    <t>Jeronýmova 425, 460 07 Liberec</t>
  </si>
  <si>
    <t>000000-0259987609/0300</t>
  </si>
  <si>
    <t>CZ.02.3.68/0.0/0.0/18_065/0016664</t>
  </si>
  <si>
    <t>28. října 607, 513 01 Semily</t>
  </si>
  <si>
    <t>000000-0016939581/0100</t>
  </si>
  <si>
    <t>CZ.02.3.68/0.0/0.0/18_065/0016705</t>
  </si>
  <si>
    <t>Dr. Randy 4096, 466 01 Jablonec nad Nisou</t>
  </si>
  <si>
    <t>000107-5465880207/0100</t>
  </si>
  <si>
    <t>CZ.02.3.X/0.0/0.0/18_065/0016669</t>
  </si>
  <si>
    <t>Wolkerova 316, 473 01 Nový Bor</t>
  </si>
  <si>
    <t>000000-2621870227/0100</t>
  </si>
  <si>
    <t>CZ.02.3.68/0.0/0.0/18_065/0016601</t>
  </si>
  <si>
    <t>Havlíčkova 57, 471 14 Kamenický Šenov</t>
  </si>
  <si>
    <t>000000-2612750207/0100</t>
  </si>
  <si>
    <t>CZ.02.3.68/0.0/0.0/18_065/0016648</t>
  </si>
  <si>
    <t>nám. Sokolovské 264, 460 01 Liberec</t>
  </si>
  <si>
    <t>000000-0259717721/0300</t>
  </si>
  <si>
    <t>CZ.02.3.X/0.0/0.0/18_065/0016610</t>
  </si>
  <si>
    <t>Dvorská 447, 460 05 Liberec</t>
  </si>
  <si>
    <t>000000-0029239461/0100</t>
  </si>
  <si>
    <t>CZ.02.3.X/0.0/0.0/20_080/0017013</t>
  </si>
  <si>
    <t>č. p. 303, 512 42 Poniklá</t>
  </si>
  <si>
    <t>000000-0180989468/0300</t>
  </si>
  <si>
    <t>000094-0054218451/0710</t>
  </si>
  <si>
    <t>CZ.02.3.X/0.0/0.0/20_080/0017121</t>
  </si>
  <si>
    <t>Masarykova základní škola a Obchodní akademie Tanvald, Školní 416, příspěvková organizace</t>
  </si>
  <si>
    <t>Školní 416, 468 41 Tanvald</t>
  </si>
  <si>
    <t>000000-0070138451/0100</t>
  </si>
  <si>
    <t>000094-0003111451/0710</t>
  </si>
  <si>
    <t>CZ.02.3.X/0.0/0.0/20_080/0017297</t>
  </si>
  <si>
    <t>č. p. 342, 463 53 Křižany</t>
  </si>
  <si>
    <t>000000-0180929086/0300</t>
  </si>
  <si>
    <t>CZ.02.3.X/0.0/0.0/20_080/0017095</t>
  </si>
  <si>
    <t>Základní škola s rozšířenou výukou jazyků, Liberec, Husova 142/44, příspěvková organizace</t>
  </si>
  <si>
    <t>Husova 142, 460 05 Liberec</t>
  </si>
  <si>
    <t>000000-0005470722/0800</t>
  </si>
  <si>
    <t>CZ.02.3.X/0.0/0.0/20_080/0017248</t>
  </si>
  <si>
    <t>Bezručova 1534, 512 51 Lomnice nad Popelkou</t>
  </si>
  <si>
    <t>000000-1263720389/0800</t>
  </si>
  <si>
    <t>MĚSTO LOMNICE NAD POPELKOU</t>
  </si>
  <si>
    <t>000094-0053012451/0710</t>
  </si>
  <si>
    <t>CZ.02.3.X/0.0/0.0/20_080/0017319</t>
  </si>
  <si>
    <t>Základní škola a mateřská škola,  Kamenický Šenov, nám. Míru 616, příspěvková organizace</t>
  </si>
  <si>
    <t>nám. Míru 616, 471 14 Kamenický Šenov</t>
  </si>
  <si>
    <t>000000-0163257505/2010</t>
  </si>
  <si>
    <t>000094-0001915421/0710</t>
  </si>
  <si>
    <t>CZ.02.3.X/0.0/0.0/20_080/0017333</t>
  </si>
  <si>
    <t>Školní 488, 468 02 Rychnov u Jablonce nad Nisou</t>
  </si>
  <si>
    <t>000000-0963824379/0800</t>
  </si>
  <si>
    <t>Město Rychnov u Jablonce nad Nisou</t>
  </si>
  <si>
    <t>000094-0002717451/0710</t>
  </si>
  <si>
    <t>CZ.02.3.X/0.0/0.0/20_080/0017341</t>
  </si>
  <si>
    <t>Základní škola a Mateřská škola, Hrádek nad Nisou - Loučná, příspěvková organizace.</t>
  </si>
  <si>
    <t>Hartavská 220, 463 34 Hrádek nad Nisou</t>
  </si>
  <si>
    <t>000000-0986082339/0800</t>
  </si>
  <si>
    <t>000094-0002212461/0710</t>
  </si>
  <si>
    <t>CZ.02.3.X/0.0/0.0/20_080/0017010</t>
  </si>
  <si>
    <t>č. p. 19, 463 44 Sychrov</t>
  </si>
  <si>
    <t>000078-6158210267/0100</t>
  </si>
  <si>
    <t>000094-0005819461/0710</t>
  </si>
  <si>
    <t>CZ.02.3.X/0.0/0.0/20_080/0017493</t>
  </si>
  <si>
    <t>Lesní 575, 460 01 Liberec</t>
  </si>
  <si>
    <t>000000-0005485852/0800</t>
  </si>
  <si>
    <t>CZ.02.3.X/0.0/0.0/20_080/0017514</t>
  </si>
  <si>
    <t>č. p. 220, 463 62 Bílý Potok</t>
  </si>
  <si>
    <t>000000-0986030379/0800</t>
  </si>
  <si>
    <t>000094-0000313461/0710</t>
  </si>
  <si>
    <t>CZ.02.3.X/0.0/0.0/20_080/0017569</t>
  </si>
  <si>
    <t>Základní škola Tanvald, Sportovní 576, příspěvková organizace</t>
  </si>
  <si>
    <t>Sportovní 576, 468 41 Tanvald</t>
  </si>
  <si>
    <t>000000-0201015022/0600</t>
  </si>
  <si>
    <t>CZ.02.3.X/0.0/0.0/20_080/0017675</t>
  </si>
  <si>
    <t>Jizerská 564, 513 01 Semily</t>
  </si>
  <si>
    <t>000000-1263735329/0800</t>
  </si>
  <si>
    <t>000094-0001024581/0710</t>
  </si>
  <si>
    <t>CZ.02.3.X/0.0/0.0/20_080/0017695</t>
  </si>
  <si>
    <t>č. p. 33, 513 01 Záhoří</t>
  </si>
  <si>
    <t>000000-0181730079/0300</t>
  </si>
  <si>
    <t>OBEC ZÁHOŘÍ</t>
  </si>
  <si>
    <t>000094-0056918451/0710</t>
  </si>
  <si>
    <t>CZ.02.3.X/0.0/0.0/20_080/0017421</t>
  </si>
  <si>
    <t>č. p. 150, 512 37 Benecko</t>
  </si>
  <si>
    <t>000000-0181395928/0300</t>
  </si>
  <si>
    <t>000094-0050110451/0710</t>
  </si>
  <si>
    <t>CZ.02.3.X/0.0/0.0/20_080/0017497</t>
  </si>
  <si>
    <t>č. p. 140, 512 41 Víchová nad Jizerou</t>
  </si>
  <si>
    <t>000000-0181206357/0300</t>
  </si>
  <si>
    <t>OBEC VÍCHOVÁ NAD JIZEROU</t>
  </si>
  <si>
    <t>000094-0001526581/0710</t>
  </si>
  <si>
    <t>CZ.02.3.X/0.0/0.0/20_080/0017530</t>
  </si>
  <si>
    <t>Na Vápence 766, 468 22 Železný Brod</t>
  </si>
  <si>
    <t>000115-1764090207/0100</t>
  </si>
  <si>
    <t>000094-0016027451/0710</t>
  </si>
  <si>
    <t>CZ.02.3.X/0.0/0.0/20_080/0017756</t>
  </si>
  <si>
    <t>000000-0180130311/0300</t>
  </si>
  <si>
    <t>CZ.02.3.X/0.0/0.0/20_080/0017979</t>
  </si>
  <si>
    <t>Donínská 244, 463 34 Hrádek nad Nisou</t>
  </si>
  <si>
    <t>000000-0986076369/0800</t>
  </si>
  <si>
    <t>CZ.02.3.X/0.0/0.0/20_080/0018012</t>
  </si>
  <si>
    <t>Základní škola a Mateřská škola Habartice, okres Liberec, příspěvková organizace</t>
  </si>
  <si>
    <t>č. p. 213, 463 73 Habartice</t>
  </si>
  <si>
    <t>000027-7157960247/0100</t>
  </si>
  <si>
    <t>000094-0001519461/0710</t>
  </si>
  <si>
    <t>CZ.02.3.X/0.0/0.0/20_080/0017313</t>
  </si>
  <si>
    <t>č. p. 210, 512 44 Rokytnice nad Jizerou</t>
  </si>
  <si>
    <t>000000-0006933581/0100</t>
  </si>
  <si>
    <t>000094-0054816451/0710</t>
  </si>
  <si>
    <t>CZ.02.3.X/0.0/0.0/20_080/0017928</t>
  </si>
  <si>
    <t>č. p. 1, 471 67 Provodín</t>
  </si>
  <si>
    <t>000000-0904024339/0800</t>
  </si>
  <si>
    <t>000094-0003718421/0710</t>
  </si>
  <si>
    <t>CZ.02.3.X/0.0/0.0/20_080/0018009</t>
  </si>
  <si>
    <t>č. p. 40, 512 13 Bozkov</t>
  </si>
  <si>
    <t>000000-0181567208/0300</t>
  </si>
  <si>
    <t>000094-0050313451/0710</t>
  </si>
  <si>
    <t>CZ.02.3.X/0.0/0.0/20_080/0017875</t>
  </si>
  <si>
    <t>Mánesova 952, 463 65 Nové Město pod Smrkem</t>
  </si>
  <si>
    <t>000035-0986058339/0800</t>
  </si>
  <si>
    <t>000094-0004015461/0710</t>
  </si>
  <si>
    <t>CZ.02.3.X/0.0/0.0/20_080/0018055</t>
  </si>
  <si>
    <t>Mateřská škola Železný Brod, Stavbařů 832, příspěvková organizace</t>
  </si>
  <si>
    <t>Stavbařů 832, 468 22 Železný Brod</t>
  </si>
  <si>
    <t>000078-5809390237/0100</t>
  </si>
  <si>
    <t>CZ.02.3.X/0.0/0.0/20_080/0018221</t>
  </si>
  <si>
    <t>č. p. 312, 463 65 Jindřichovice pod Smrkem</t>
  </si>
  <si>
    <t>000027-7158010227/0100</t>
  </si>
  <si>
    <t>000094-0002917461/0710</t>
  </si>
  <si>
    <t>CZ.02.3.X/0.0/0.0/20_080/0018132</t>
  </si>
  <si>
    <t>Základní škola a Mateřská škola, Čistá u Horek</t>
  </si>
  <si>
    <t>č. p. 236, 512 35 Čistá u Horek</t>
  </si>
  <si>
    <t>000000-0181206031/0300</t>
  </si>
  <si>
    <t>000094-0050815451/0710</t>
  </si>
  <si>
    <t>CZ.02.3.X/0.0/0.0/20_080/0018172</t>
  </si>
  <si>
    <t>Základní škola Plavy, okres Jablonec n.Nisou - příspěvková organizace</t>
  </si>
  <si>
    <t>č. p. 65, 468 46 Plavy</t>
  </si>
  <si>
    <t>000000-4967679349/0800</t>
  </si>
  <si>
    <t>OBEC PLAVY</t>
  </si>
  <si>
    <t>000094-0002311451/0710</t>
  </si>
  <si>
    <t>CZ.02.3.X/0.0/0.0/20_080/0018204</t>
  </si>
  <si>
    <t>č. p. 177, 463 62 Lázně Libverda</t>
  </si>
  <si>
    <t>000000-0181236038/0300</t>
  </si>
  <si>
    <t>000094-0003514461/0710</t>
  </si>
  <si>
    <t>CZ.02.3.X/0.0/0.0/20_080/0018206</t>
  </si>
  <si>
    <t>č. p. 212, 512 03 Libštát</t>
  </si>
  <si>
    <t>000000-0181327036/0300</t>
  </si>
  <si>
    <t>Městys Libštát</t>
  </si>
  <si>
    <t>000094-0052917451/0710</t>
  </si>
  <si>
    <t>Křižany 340</t>
  </si>
  <si>
    <t>463 53 Křižany</t>
  </si>
  <si>
    <t>7923/2020</t>
  </si>
  <si>
    <t>3003/20</t>
  </si>
  <si>
    <t>CZ.02.3.68/0.0/0.0/18_063</t>
  </si>
  <si>
    <t>Šablony II – mimo hlavní město Praha</t>
  </si>
  <si>
    <t>0015178</t>
  </si>
  <si>
    <t>Benešov u Semil 125</t>
  </si>
  <si>
    <t>0015180</t>
  </si>
  <si>
    <t>nám. Dr. E. Beneše 1/1</t>
  </si>
  <si>
    <t>460 59 Liberec 1</t>
  </si>
  <si>
    <t>0016127</t>
  </si>
  <si>
    <t>Volfartice č.p. 59</t>
  </si>
  <si>
    <t>471 12  Volfartice</t>
  </si>
  <si>
    <t>11794/2020</t>
  </si>
  <si>
    <t>3009/20</t>
  </si>
  <si>
    <t>0015274</t>
  </si>
  <si>
    <t xml:space="preserve"> </t>
  </si>
  <si>
    <t>15840/2020</t>
  </si>
  <si>
    <t>3012/20</t>
  </si>
  <si>
    <t>CZ.02.3.68/0.0/0.0/18_065</t>
  </si>
  <si>
    <t>Šablony pro SŠ a VOŠ II - MRR</t>
  </si>
  <si>
    <t>0015681</t>
  </si>
  <si>
    <t>0015854</t>
  </si>
  <si>
    <t>0016191</t>
  </si>
  <si>
    <t>26967/2020</t>
  </si>
  <si>
    <t>3025/20</t>
  </si>
  <si>
    <t>0016599</t>
  </si>
  <si>
    <t>0016602</t>
  </si>
  <si>
    <t>CZ.02.3.X/0.0/0.0/18_065/</t>
  </si>
  <si>
    <t>Šablony pro SŠ a VOŠ II - MRR v prioritní ose 3 OP</t>
  </si>
  <si>
    <t>0016249</t>
  </si>
  <si>
    <t>0015163</t>
  </si>
  <si>
    <t>0014221</t>
  </si>
  <si>
    <t>0015040</t>
  </si>
  <si>
    <t>0015726</t>
  </si>
  <si>
    <t>0016557</t>
  </si>
  <si>
    <t>náměstí Republiky 193</t>
  </si>
  <si>
    <t>472 01 Doksy</t>
  </si>
  <si>
    <t>22011/2020</t>
  </si>
  <si>
    <t>3017/20</t>
  </si>
  <si>
    <t>0015716</t>
  </si>
  <si>
    <t>23848/2020</t>
  </si>
  <si>
    <t>3020/20</t>
  </si>
  <si>
    <t>0016686</t>
  </si>
  <si>
    <t>0016692</t>
  </si>
  <si>
    <t>0016724</t>
  </si>
  <si>
    <t>gio@mikroservis.cz</t>
  </si>
  <si>
    <t>0016726</t>
  </si>
  <si>
    <t>0016700</t>
  </si>
  <si>
    <t>0016819</t>
  </si>
  <si>
    <t>28971/2020</t>
  </si>
  <si>
    <t>3028/20</t>
  </si>
  <si>
    <t>0016535</t>
  </si>
  <si>
    <t>0016616</t>
  </si>
  <si>
    <t>0016664</t>
  </si>
  <si>
    <t>0016705</t>
  </si>
  <si>
    <t>0016669</t>
  </si>
  <si>
    <t>0016601</t>
  </si>
  <si>
    <t>0016648</t>
  </si>
  <si>
    <t>0016610</t>
  </si>
  <si>
    <t>Poniklá 65</t>
  </si>
  <si>
    <t>512 42 Poniklá</t>
  </si>
  <si>
    <t>54243/2020</t>
  </si>
  <si>
    <t>3048/20</t>
  </si>
  <si>
    <t>CZ.02.3.X/0.0/0.0/20_080/</t>
  </si>
  <si>
    <t>Šablony III – mimo hlavní město Praha</t>
  </si>
  <si>
    <t>0017013</t>
  </si>
  <si>
    <t>Palackého 359</t>
  </si>
  <si>
    <t>468 41 Tanvald</t>
  </si>
  <si>
    <t>0017121</t>
  </si>
  <si>
    <t>56728/2020</t>
  </si>
  <si>
    <t>3052/20</t>
  </si>
  <si>
    <t>0017297</t>
  </si>
  <si>
    <t>58787/2020</t>
  </si>
  <si>
    <t>3053/20</t>
  </si>
  <si>
    <t>0017095</t>
  </si>
  <si>
    <t>Husovo náměstí 6</t>
  </si>
  <si>
    <t>512 51 Lomnice nad Popelkou</t>
  </si>
  <si>
    <t>0017248</t>
  </si>
  <si>
    <t>Osvobození 470</t>
  </si>
  <si>
    <t>471 14 Kamenický Šenov</t>
  </si>
  <si>
    <t>0017319</t>
  </si>
  <si>
    <t>Husova 490</t>
  </si>
  <si>
    <t>468 02  Rychnov u Jablonce nad Nisou</t>
  </si>
  <si>
    <t>0017333</t>
  </si>
  <si>
    <t xml:space="preserve">Horní náměstí 73
</t>
  </si>
  <si>
    <t>463 34   Hrádek nad Nisou</t>
  </si>
  <si>
    <t>0017341</t>
  </si>
  <si>
    <t>Sychrov č.p. 1</t>
  </si>
  <si>
    <t>463 44 Sychrov</t>
  </si>
  <si>
    <t>64683/2020</t>
  </si>
  <si>
    <t>3059/20</t>
  </si>
  <si>
    <t>0017010</t>
  </si>
  <si>
    <t>0017493</t>
  </si>
  <si>
    <t>Bílý Potok 337</t>
  </si>
  <si>
    <t>463 62 Hejnice</t>
  </si>
  <si>
    <t>0017514</t>
  </si>
  <si>
    <t>0017569</t>
  </si>
  <si>
    <t>Husova 82</t>
  </si>
  <si>
    <t>513 01 Semily</t>
  </si>
  <si>
    <t>0017675</t>
  </si>
  <si>
    <t>Smrčí 32</t>
  </si>
  <si>
    <t>0017695</t>
  </si>
  <si>
    <t>Benecko čp. 190</t>
  </si>
  <si>
    <t>512 37  Benecko</t>
  </si>
  <si>
    <t>67306/2020</t>
  </si>
  <si>
    <t>3062/20</t>
  </si>
  <si>
    <t>0017421</t>
  </si>
  <si>
    <t>Víchová nad Jizerou 8</t>
  </si>
  <si>
    <t>512 41 Víchová nad Jizerou</t>
  </si>
  <si>
    <t>0017497</t>
  </si>
  <si>
    <t>náměstí 3. května 1</t>
  </si>
  <si>
    <t>468 22  Železný Brod</t>
  </si>
  <si>
    <t>0017530</t>
  </si>
  <si>
    <t>68401/2020</t>
  </si>
  <si>
    <t>3064/20</t>
  </si>
  <si>
    <t>0017756</t>
  </si>
  <si>
    <t>0017979</t>
  </si>
  <si>
    <t>Habartice 191</t>
  </si>
  <si>
    <t>463 73 Habartice</t>
  </si>
  <si>
    <t>0018012</t>
  </si>
  <si>
    <t>Horní Rokytnice 197</t>
  </si>
  <si>
    <t>512 44 Rokytnice nad Jizerou</t>
  </si>
  <si>
    <t>69986/2020</t>
  </si>
  <si>
    <t>3067/20</t>
  </si>
  <si>
    <t>0017313</t>
  </si>
  <si>
    <t>Provodín 80</t>
  </si>
  <si>
    <t>471 67 Provodín</t>
  </si>
  <si>
    <t>0017928</t>
  </si>
  <si>
    <t>Bozkov 270</t>
  </si>
  <si>
    <t>512 13 Bozkov</t>
  </si>
  <si>
    <t>0018009</t>
  </si>
  <si>
    <t>Palackého 280</t>
  </si>
  <si>
    <t>463 65  Nové Město pod Smrkem</t>
  </si>
  <si>
    <t>76853/2020</t>
  </si>
  <si>
    <t>3080/20</t>
  </si>
  <si>
    <t>0017875</t>
  </si>
  <si>
    <t>0018055</t>
  </si>
  <si>
    <t>Jindřichovice pod Smrkem 245</t>
  </si>
  <si>
    <t>463 66  Jindřichovice pod Smrkem</t>
  </si>
  <si>
    <t>0018221</t>
  </si>
  <si>
    <t>Čistá u Horek 152</t>
  </si>
  <si>
    <t> 512 35 Čistá u Horek</t>
  </si>
  <si>
    <t>78300/2020</t>
  </si>
  <si>
    <t>3081/20</t>
  </si>
  <si>
    <t>0018132</t>
  </si>
  <si>
    <t>Plavy 186</t>
  </si>
  <si>
    <t>468 46 Plavy</t>
  </si>
  <si>
    <t>0018172</t>
  </si>
  <si>
    <t>Lázně Libverda 16</t>
  </si>
  <si>
    <t>463 62  Hejnice</t>
  </si>
  <si>
    <t>0018204</t>
  </si>
  <si>
    <t>Libštát 198</t>
  </si>
  <si>
    <t>512 03 Libštát</t>
  </si>
  <si>
    <t>0018206</t>
  </si>
  <si>
    <t>CZ.02.3.68/0.0/0.0/16_022/0001735</t>
  </si>
  <si>
    <t>Východní 270, 46311 Liberec</t>
  </si>
  <si>
    <t>000000-0021632461/0100</t>
  </si>
  <si>
    <t>Městský obvod Liberec - Vratislavice nad Nisou</t>
  </si>
  <si>
    <t>STATUTÁRNÍ MĚSTO LIBEREC, nám. Dr. E. Beneše 1/1</t>
  </si>
  <si>
    <t>460 59  Liberec 1</t>
  </si>
  <si>
    <t>243433063</t>
  </si>
  <si>
    <t>CZ.02.3.68/0.0/0.0/16_022</t>
  </si>
  <si>
    <t>Podpora škol formou projektů zjednodušenéh o vykazování – Šablony pro MŠ a ZŠ I - MRR</t>
  </si>
  <si>
    <t>0001735</t>
  </si>
  <si>
    <t>Jana Vognerová, DiS.</t>
  </si>
  <si>
    <t>Jana.Vognerova@msmt.cz</t>
  </si>
  <si>
    <t>EU 51 931,60 Kč, SR 9 164,40 Kč</t>
  </si>
  <si>
    <t>CZ.02.3.68/0.0/0.0/16_022/0000969</t>
  </si>
  <si>
    <t>Základní škola a Mateřská škola Všeň</t>
  </si>
  <si>
    <t>č. p. 9, 51265 Všeň</t>
  </si>
  <si>
    <t>000051-6930030297/0100</t>
  </si>
  <si>
    <t>000094-0056619451/0710</t>
  </si>
  <si>
    <t>Všeň 10</t>
  </si>
  <si>
    <t>512 65 Všeň</t>
  </si>
  <si>
    <t>547033063</t>
  </si>
  <si>
    <t>88442/2017</t>
  </si>
  <si>
    <t>3115/17</t>
  </si>
  <si>
    <t>0000969</t>
  </si>
  <si>
    <t>Mgr. Bc. Eliška Čásenská</t>
  </si>
  <si>
    <t>Eliska.Casenska@msmt.cz</t>
  </si>
  <si>
    <t>EU 31 782,37 Kč, SR 5 608,63 Kč</t>
  </si>
  <si>
    <t>CZ.02.3.68/0.0/0.0/16_010/0000577</t>
  </si>
  <si>
    <t>Střední uměleckoprůmyslová škola sklářská, Kamenický Senov, Havlíčkova 57, příspěvková organizace</t>
  </si>
  <si>
    <t>Havlíčkova 57, 47114 Kamenický Šenov</t>
  </si>
  <si>
    <t xml:space="preserve">000000-0260895154/0300 </t>
  </si>
  <si>
    <t>CZ.02.3.68/0.0/0.0/16_010</t>
  </si>
  <si>
    <t xml:space="preserve">Budování kapacit pro rozvoj škol I </t>
  </si>
  <si>
    <t>0000577</t>
  </si>
  <si>
    <t>CZ.02.3.68/0.0/0.0/16_022/0003401</t>
  </si>
  <si>
    <t>Jiráskova 88, 47154 Cvikov</t>
  </si>
  <si>
    <t>000000-0903973399/0800</t>
  </si>
  <si>
    <t>000094-0000613421/0710</t>
  </si>
  <si>
    <t>Náměstí Osvobození 63</t>
  </si>
  <si>
    <t>471 54  Cvikov</t>
  </si>
  <si>
    <t>0003401</t>
  </si>
  <si>
    <t>CZ.02.3.68/0.0/0.0/16_035/0008101</t>
  </si>
  <si>
    <t>Antala Staška 213, 51251 Lomnice nad Popelkou</t>
  </si>
  <si>
    <t>330631443</t>
  </si>
  <si>
    <t>CZ.02.3.68/0.0/0.0/16_035</t>
  </si>
  <si>
    <t xml:space="preserve">Podpora škol formou projektů zjednodušeného vykazování - Šablony pro SŠ a VOŠ I - MRR </t>
  </si>
  <si>
    <t>0008101</t>
  </si>
  <si>
    <t>Mgr. Marika Střechová</t>
  </si>
  <si>
    <t>Marika.Strechova@msmt.cz</t>
  </si>
  <si>
    <t>EU 8 608,80 Kč, SR 1 519,20 Kč</t>
  </si>
  <si>
    <t>CZ.02.3.68/0.0/0.0/16_022/0003219</t>
  </si>
  <si>
    <t>Základní škola a Mateřská škola Krásný Les, okres Liberec, příspěvková organizace</t>
  </si>
  <si>
    <t>č. p. 258, 46401 Krásný Les</t>
  </si>
  <si>
    <t>000078-6160580267/0100</t>
  </si>
  <si>
    <t>000094-0003119461/0710</t>
  </si>
  <si>
    <t>Krásný Les čp. 122</t>
  </si>
  <si>
    <t>464 01  Frýdlant</t>
  </si>
  <si>
    <t>0003219</t>
  </si>
  <si>
    <t>Ing. Ivana Baloušková, MBA</t>
  </si>
  <si>
    <t>Ivana.Balouskova@msmt.cz</t>
  </si>
  <si>
    <t>EU 5 485,93 Kč, SR 968,07 Kč</t>
  </si>
  <si>
    <t>CZ.02.3.68/0.0/0.0/16_022/0004154</t>
  </si>
  <si>
    <t>Základní škola T. G. Masaryka Lomnice nad Popelkou, příspěvková organizace</t>
  </si>
  <si>
    <t>Školní náměstí 1000, 51251 Lomnice nad Popelkou</t>
  </si>
  <si>
    <t>000107-8354840257/0100</t>
  </si>
  <si>
    <t>0004154</t>
  </si>
  <si>
    <t>CZ.02.3.X/0.0/0.0/16_022/0002440</t>
  </si>
  <si>
    <t>Purkyňova 510, 46401 Frýdlant</t>
  </si>
  <si>
    <t>000000-0027639461/0100</t>
  </si>
  <si>
    <t>000094-0002817081/0710</t>
  </si>
  <si>
    <t>nám. T. G. Masaryka 37</t>
  </si>
  <si>
    <t>464 01  FRÝDLANT</t>
  </si>
  <si>
    <t>CZ.02.3.X/0.0/0.0/16_022/</t>
  </si>
  <si>
    <t>Podpora škol formou projektů zjednodušeného vykazování - šablony pro MŠ a ZŠ pro méně rozvinutý region v prioritní ose 3 OP</t>
  </si>
  <si>
    <t>0002440</t>
  </si>
  <si>
    <t>Ing. Kateřina Hejdová</t>
  </si>
  <si>
    <t>Katerina.Hejdova@msmt.cz</t>
  </si>
  <si>
    <t>(EU 185 118,13 Kč, SR 32 667,87 Kč)</t>
  </si>
  <si>
    <t>CZ.02.3.68/0.0/0.0/16_022/0003964</t>
  </si>
  <si>
    <t>Školní 700, 46822 Železný Brod</t>
  </si>
  <si>
    <t>000000-0963849349/0800</t>
  </si>
  <si>
    <t>0003964</t>
  </si>
  <si>
    <t>Ing. Jana Heczková</t>
  </si>
  <si>
    <t>Jana.Heczkova@msmt.cz</t>
  </si>
  <si>
    <t>EU 252 319,95 Kč, SR 44 527,05 Kč</t>
  </si>
  <si>
    <t>CZ.02.3.68/0.0/0.0/16_022/0003922</t>
  </si>
  <si>
    <t>Gagarinova 788/9, 46006 Liberec</t>
  </si>
  <si>
    <t>000000-2603982399/0800</t>
  </si>
  <si>
    <t>CZ.02.3.68/0.0/0.0/16_022/0004057</t>
  </si>
  <si>
    <t>Pasířská 750/72, 46601 Jablonec nad Nisou</t>
  </si>
  <si>
    <t>000027-0630840207/0100</t>
  </si>
  <si>
    <t>Statutární město Jablonec nad Nisou</t>
  </si>
  <si>
    <t>000094-0003816451/0710</t>
  </si>
  <si>
    <t>0003922</t>
  </si>
  <si>
    <t>Mgr. Ivana Horáková</t>
  </si>
  <si>
    <t>Ivana.Horakova@msmt.cz</t>
  </si>
  <si>
    <t>47 889,00 Kč (EU), 8 451,00 Kč (SR)</t>
  </si>
  <si>
    <t>Mírové náměstí 19</t>
  </si>
  <si>
    <t>467 51  Jablonec nad Nisou</t>
  </si>
  <si>
    <t>0004057</t>
  </si>
  <si>
    <t>Mgr. Tereza Kořánková</t>
  </si>
  <si>
    <t>Tereza.Korankova@msmt.cz</t>
  </si>
  <si>
    <t>EU 14 297,85 Kč, SR 2 523,15 Kč</t>
  </si>
  <si>
    <t>CZ.02.3.68/0.0/0.0/16_035/0008179</t>
  </si>
  <si>
    <t>Masarykova 460, 46001 Liberec</t>
  </si>
  <si>
    <t>330631421</t>
  </si>
  <si>
    <t>0008179</t>
  </si>
  <si>
    <t>EU 2 869,62 Kč, SR 506,38 Kč</t>
  </si>
  <si>
    <t>CZ.02.3.68/0.0/0.0/16_022/0004456</t>
  </si>
  <si>
    <t>č. p. 220, 46362 Bílý Potok</t>
  </si>
  <si>
    <t>0004456</t>
  </si>
  <si>
    <t>Radovan Vodička</t>
  </si>
  <si>
    <t>Radovan.Vodicka@msmt.cz</t>
  </si>
  <si>
    <t>EU 189 455,67 Kč, SR 33 433,33 Kč</t>
  </si>
  <si>
    <t>CZ.02.3.68/0.0/0.0/16_022/0004729</t>
  </si>
  <si>
    <t>Švermova 403, 46010 Liberec</t>
  </si>
  <si>
    <t>000000-0005449712/0800</t>
  </si>
  <si>
    <t>0004729</t>
  </si>
  <si>
    <t xml:space="preserve">Ing. Lenka Zachovalová </t>
  </si>
  <si>
    <t>Lenka.Zachovalova@msmt.cz</t>
  </si>
  <si>
    <t xml:space="preserve">(EU 9 531,90 Kč, 
SR 1 682,10 Kč)
</t>
  </si>
  <si>
    <t>CZ.02.3.X/0.0/0.0/16_022/0005430</t>
  </si>
  <si>
    <t>28. října 2733, 47006 Česká Lípa</t>
  </si>
  <si>
    <t>000078-5338190297/0100</t>
  </si>
  <si>
    <t>000094-0006214421/0710</t>
  </si>
  <si>
    <t>CZ.02.3.68/0.0/0.0/16_022/0004430</t>
  </si>
  <si>
    <t>Základní škola a Mateřská škola Skalice u České Lípy, okres Česká Lípa,příspěvková organizace</t>
  </si>
  <si>
    <t>č. p. 264, 47117 Skalice u České Lípy</t>
  </si>
  <si>
    <t>000107-8750810287/0100</t>
  </si>
  <si>
    <t>000094-0059025421/0710</t>
  </si>
  <si>
    <t>náměstí T. G. Masaryka 1/1</t>
  </si>
  <si>
    <t>470 36 Česká Lípa 1</t>
  </si>
  <si>
    <t>0005430</t>
  </si>
  <si>
    <t>Ilona Čakovská</t>
  </si>
  <si>
    <t>Ilona.Cakovska@msmt.cz</t>
  </si>
  <si>
    <t>EU 14 685,48 Kč, SR 2 591,52 Kč</t>
  </si>
  <si>
    <t>Skalice u České Lípy č.p. 377</t>
  </si>
  <si>
    <t>471 17 Skalice u České Lípy</t>
  </si>
  <si>
    <t>0004430</t>
  </si>
  <si>
    <t>EU 25 243,34 Kč, SR 4 454,66 Kč</t>
  </si>
  <si>
    <t>CZ.02.3.68/0.0/0.0/16_022/0005922</t>
  </si>
  <si>
    <t>č. p. 126, 47114 Kamenický Šenov - Prácheň</t>
  </si>
  <si>
    <t>000000-0181246746/0300</t>
  </si>
  <si>
    <t>0005922</t>
  </si>
  <si>
    <t>EU 2 976,73 Kč, SR 525,27 Kč</t>
  </si>
  <si>
    <t>CZ.02.3.X/0.0/0.0/16_022/0006019</t>
  </si>
  <si>
    <t>5. května 64/49, 46001 Liberec I - Staré Město</t>
  </si>
  <si>
    <t>000000-0005448672/0800</t>
  </si>
  <si>
    <t>0006019</t>
  </si>
  <si>
    <t>Ing. Michaela Látalová</t>
  </si>
  <si>
    <t>Michaela.Latalova@msmt.cz</t>
  </si>
  <si>
    <t>(EU 23 829,78 Kč, SR 4 205,22 Kč)</t>
  </si>
  <si>
    <t>CZ.02.3.68/0.0/0.0/16_022/0005311</t>
  </si>
  <si>
    <t>č. p. 92, 51101 Ohrazenice</t>
  </si>
  <si>
    <t>000000-0181474706/0300</t>
  </si>
  <si>
    <t>000094-0053717451/0710</t>
  </si>
  <si>
    <t>CZ.02.3.68/0.0/0.0/16_022/0005981</t>
  </si>
  <si>
    <t>Moskevská 679, 47001 Česká Lípa</t>
  </si>
  <si>
    <t>000000-0163029350/0600</t>
  </si>
  <si>
    <t>Ohrazenice 81</t>
  </si>
  <si>
    <t>511 01 Turnov</t>
  </si>
  <si>
    <t>0005311</t>
  </si>
  <si>
    <t>Bc. Martina Pořistková</t>
  </si>
  <si>
    <t>Martina.Poristkova@msmt.cz</t>
  </si>
  <si>
    <t>(EU 32 743,70 Kč, SR 5 778,30 Kč)</t>
  </si>
  <si>
    <t>0005981</t>
  </si>
  <si>
    <t>Mgr. Ingrid Kemzová</t>
  </si>
  <si>
    <t>Ingrid.Kemzova@msmt.cz</t>
  </si>
  <si>
    <t>EU 68 573,78 Kč, SR 12 101,22 Kč</t>
  </si>
  <si>
    <t>CZ.02.3.68/0.0/0.0/16_022/0005681</t>
  </si>
  <si>
    <t>Základní škola a Mateřská škola,Osečná, okres Liberec,příspěvková organizace</t>
  </si>
  <si>
    <t>Školní 63, 46352 Osečná</t>
  </si>
  <si>
    <t>000000-0181113265/0300</t>
  </si>
  <si>
    <t>Město Osečná</t>
  </si>
  <si>
    <t>000094-0008612511/0710</t>
  </si>
  <si>
    <t>Svatovítské náměstí 105</t>
  </si>
  <si>
    <t xml:space="preserve"> 463 52 Osečná, </t>
  </si>
  <si>
    <t>0005681</t>
  </si>
  <si>
    <t>Mgr. Eva Ondroušková</t>
  </si>
  <si>
    <t>Eva.Ondrouskova@msmt.cz</t>
  </si>
  <si>
    <t>EU 29 370,93 Kč, SR 5 183,07 Kč</t>
  </si>
  <si>
    <t>CZ.02.3.68/0.0/0.0/16_022/0006850</t>
  </si>
  <si>
    <t>Základní škola a mateřská škola Kunratice, okres Liberec, příspěvková organizace</t>
  </si>
  <si>
    <t>č. p. 124, 46401 Kunratice</t>
  </si>
  <si>
    <t>000000-0986118389/0800</t>
  </si>
  <si>
    <t>Obec Kunratice</t>
  </si>
  <si>
    <t>000094-0003418461/0710</t>
  </si>
  <si>
    <t>Kunratice 158</t>
  </si>
  <si>
    <t>464 01 Frýdlant v Čechách</t>
  </si>
  <si>
    <t>0006850</t>
  </si>
  <si>
    <t>Ing. Tereza Burkertová</t>
  </si>
  <si>
    <t>Tereza.Burkertova@msmt.cz</t>
  </si>
  <si>
    <t>(EU 11 478,41 Kč, SR 2 025,59 Kč)</t>
  </si>
  <si>
    <t>CZ.02.3.X/0.0/0.0/16_035/0005114</t>
  </si>
  <si>
    <t>Letná 263, 47124 Mimoň</t>
  </si>
  <si>
    <t>CZ.02.3.X/0.0/0.0/16_035/</t>
  </si>
  <si>
    <t>Podpora škol formou projektů zjednodušeného vykazování - Šablony pro SŠ a VOŠ I pro méně rozvinutý region v prioritní ose 3 OP (výzva je určena pro území mimo hlavní město Praha)</t>
  </si>
  <si>
    <t>0005114</t>
  </si>
  <si>
    <t>David Kříž</t>
  </si>
  <si>
    <t>David.Kriz@msmt.cz</t>
  </si>
  <si>
    <t>(EU 97 398,13 Kč, SR 17 187,87Kč)</t>
  </si>
  <si>
    <t>CZ.02.3.68/0.0/0.0/16_022/0006575</t>
  </si>
  <si>
    <t>Liberecká 3999, 46601 Jablonec nad Nisou</t>
  </si>
  <si>
    <t>000027-0630830287/0100</t>
  </si>
  <si>
    <t>0006575</t>
  </si>
  <si>
    <t>EU 26 790,30 Kč, SR 4 727,70 Kč</t>
  </si>
  <si>
    <t>CZ.02.3.X/0.0/0.0/16_022/0006775</t>
  </si>
  <si>
    <t>č. p. 81, 47112 Volfartice</t>
  </si>
  <si>
    <t>0006775</t>
  </si>
  <si>
    <t>Ing. Jana Hronová</t>
  </si>
  <si>
    <t>Jana.Hronova2@msmt.cz</t>
  </si>
  <si>
    <t>(EU 137 147,55 Kč, SR 24 202,45 Kč)</t>
  </si>
  <si>
    <t>CZ.02.3.68/0.0/0.0/16_022/0007150</t>
  </si>
  <si>
    <t>Revoluční 440, 51263 Rovensko pod Troskami</t>
  </si>
  <si>
    <t>000000-0181278297/0300</t>
  </si>
  <si>
    <t>000094-0055018451/0710</t>
  </si>
  <si>
    <t>náměstí prof. Drahoňovského 1,</t>
  </si>
  <si>
    <t>512 63 Rovensko pod Troskami</t>
  </si>
  <si>
    <t>0007150</t>
  </si>
  <si>
    <t xml:space="preserve">Ing. Tereza Burkertová </t>
  </si>
  <si>
    <t>EU 8 930,10 Kč, SR 1 575,90 Kč</t>
  </si>
  <si>
    <t>CZ.02.3.68/0.0/0.0/16_022/0007599</t>
  </si>
  <si>
    <t>Základní škola a Mateřská škola Pod Ralskem 572, Mimoň, příspěvková organizace</t>
  </si>
  <si>
    <t>Sídliště pod Ralskem 572, 47124 Mimoň I</t>
  </si>
  <si>
    <t>000000-0050628824/0600</t>
  </si>
  <si>
    <t>000094-0002811421/0710</t>
  </si>
  <si>
    <t>Mírová 120</t>
  </si>
  <si>
    <t>471 24 Mimoň, Mimoň III</t>
  </si>
  <si>
    <t>0007599</t>
  </si>
  <si>
    <t>EU 187 467,53 Kč, SR 33 082,47 Kč</t>
  </si>
  <si>
    <t>3010/17</t>
  </si>
  <si>
    <t>MATEŘSKÁ ŠKOLA "LÍSTEČEK", Liberec 30, Východní 270, příspěvková organizace</t>
  </si>
  <si>
    <t>11635/2017</t>
  </si>
  <si>
    <t>CZ.02.3.68/0.0/0.0/16_022/0000942</t>
  </si>
  <si>
    <t>Lesní 575, 46001 Liberec - Liberec I-Staré Město</t>
  </si>
  <si>
    <t>248033063</t>
  </si>
  <si>
    <t>12520/2017</t>
  </si>
  <si>
    <t>3011/17</t>
  </si>
  <si>
    <t>0000942</t>
  </si>
  <si>
    <t>EU 60 011,45 Kč, SR 10 590,25 Kč</t>
  </si>
  <si>
    <t>246433063</t>
  </si>
  <si>
    <t>25942/2017</t>
  </si>
  <si>
    <t>3029/17</t>
  </si>
  <si>
    <t>dd.ceskalipa@gmail.com</t>
  </si>
  <si>
    <t>připsáno na účet dne</t>
  </si>
  <si>
    <t>číslo školy dle číselníku KÚLK</t>
  </si>
  <si>
    <t>částka</t>
  </si>
  <si>
    <t>částka celkem</t>
  </si>
  <si>
    <t>vráceno v předchozích měsících</t>
  </si>
  <si>
    <t>dle přehledu dotací (vráceno)</t>
  </si>
  <si>
    <t>má na starosti Eva Hodboďová</t>
  </si>
  <si>
    <t>celkem</t>
  </si>
  <si>
    <t>Skutečně čerpáno</t>
  </si>
  <si>
    <t>Skutečně použito</t>
  </si>
  <si>
    <t>Předepsaná výše úhrady</t>
  </si>
  <si>
    <t>Poznámka</t>
  </si>
  <si>
    <t>CZ.02.3.X/0.0/0.0/20_080/0018225</t>
  </si>
  <si>
    <t>Roztocká 994, 514 01 Jilemnice</t>
  </si>
  <si>
    <t>000000-0163011062/0600</t>
  </si>
  <si>
    <t>000094-0052116451/0710</t>
  </si>
  <si>
    <t>CZ.02.3.X/0.0/0.0/20_080/0018315</t>
  </si>
  <si>
    <t>Oldřichovská 462, 463 34 Hrádek nad Nisou</t>
  </si>
  <si>
    <t>000000-0986074339/0800</t>
  </si>
  <si>
    <t>CZ.02.3.X/0.0/0.0/20_080/0018340</t>
  </si>
  <si>
    <t>Komenského náměstí 146, 513 01 Semily</t>
  </si>
  <si>
    <t>000000-0021631581/0100</t>
  </si>
  <si>
    <t>CZ.02.3.X/0.0/0.0/20_080/0018388</t>
  </si>
  <si>
    <t>č. p. 197, 512 41 Víchová nad Jizerou</t>
  </si>
  <si>
    <t>000000-0181205784/0300</t>
  </si>
  <si>
    <t>CZ.02.3.X/0.0/0.0/20_080/0018339</t>
  </si>
  <si>
    <t>Základní škola  a Mateřská škola Rynoltice, okres Liberec, příspěvková organizace</t>
  </si>
  <si>
    <t>č. p. 200, 463 53 Rynoltice</t>
  </si>
  <si>
    <t>000000-0180929625/0300</t>
  </si>
  <si>
    <t>000094-0005114461/0710</t>
  </si>
  <si>
    <t>CZ.02.3.X/0.0/0.0/20_080/0018341</t>
  </si>
  <si>
    <t>Pražská 836, 472 01 Doksy</t>
  </si>
  <si>
    <t>000000-0162651017/0600</t>
  </si>
  <si>
    <t>CZ.02.3.X/0.0/0.0/20_080/0018356</t>
  </si>
  <si>
    <t>č. p. 69, 470 02 Stružnice</t>
  </si>
  <si>
    <t>000000-0181766696/0300</t>
  </si>
  <si>
    <t>000094-0004710421/0710</t>
  </si>
  <si>
    <t>CZ.02.3.X/0.0/0.0/20_080/0018561</t>
  </si>
  <si>
    <t>č. p. 68, 512 32 Martinice v Krkonoších</t>
  </si>
  <si>
    <t>000000-1263705349/0800</t>
  </si>
  <si>
    <t>000094-0053215451/0710</t>
  </si>
  <si>
    <t>CZ.02.3.X/0.0/0.0/20_080/0018562</t>
  </si>
  <si>
    <t>č. p. 1, 512 04 Mříčná</t>
  </si>
  <si>
    <t>000078-9653990217/0100</t>
  </si>
  <si>
    <t>OBEC MŘÍČNÁ</t>
  </si>
  <si>
    <t>000094-0053514451/0710</t>
  </si>
  <si>
    <t>CZ.02.3.X/0.0/0.0/20_080/0018598</t>
  </si>
  <si>
    <t>Školní 325, 463 34 Hrádek nad Nisou</t>
  </si>
  <si>
    <t>000000-0986077329/0800</t>
  </si>
  <si>
    <t>CZ.02.3.X/0.0/0.0/20_080/0018636</t>
  </si>
  <si>
    <t>č. p. 124, 464 01 Kunratice</t>
  </si>
  <si>
    <t>CZ.02.3.X/0.0/0.0/20_080/0018638</t>
  </si>
  <si>
    <t>č. p. 555, 512 45 Rokytnice nad Jizerou</t>
  </si>
  <si>
    <t>000078-9653700267/0100</t>
  </si>
  <si>
    <t>CZ.02.3.X/0.0/0.0/20_080/0018645</t>
  </si>
  <si>
    <t>Jiráskova 88, 471 54 Cvikov</t>
  </si>
  <si>
    <t>CZ.02.3.X/0.0/0.0/20_080/0018460</t>
  </si>
  <si>
    <t>Na Olešce 433, 513 01 Semily</t>
  </si>
  <si>
    <t>000000-0164413581/0600</t>
  </si>
  <si>
    <t>CZ.02.3.X/0.0/0.0/20_080/0018629</t>
  </si>
  <si>
    <t>Antonína Sovy 3056, 470 01 Česká Lípa</t>
  </si>
  <si>
    <t>000000-0042724824/0600</t>
  </si>
  <si>
    <t>CZ.02.3.X/0.0/0.0/20_080/0018487</t>
  </si>
  <si>
    <t>Orlí 140, 460 07 Liberec</t>
  </si>
  <si>
    <t>000000-0005453922/0800</t>
  </si>
  <si>
    <t>Metyšova 372</t>
  </si>
  <si>
    <t>514 01  Jilemnice</t>
  </si>
  <si>
    <t>80308/2020</t>
  </si>
  <si>
    <t>3083/20</t>
  </si>
  <si>
    <t>0018225</t>
  </si>
  <si>
    <t>msjilemnice.sporilov@tiscali.cz</t>
  </si>
  <si>
    <t>0018315</t>
  </si>
  <si>
    <t>0018340</t>
  </si>
  <si>
    <t>0018388</t>
  </si>
  <si>
    <t>Rynoltice 199</t>
  </si>
  <si>
    <t>463 55 Rynoltice</t>
  </si>
  <si>
    <t>82777/2020</t>
  </si>
  <si>
    <t>3086/20</t>
  </si>
  <si>
    <t>0018339</t>
  </si>
  <si>
    <t>0018341</t>
  </si>
  <si>
    <t>Stružnice 188</t>
  </si>
  <si>
    <t>470 02 Česká Lípa</t>
  </si>
  <si>
    <t>84558/2020</t>
  </si>
  <si>
    <t>3087/20</t>
  </si>
  <si>
    <t>0018356</t>
  </si>
  <si>
    <t>Martinice v Krkonoších 131</t>
  </si>
  <si>
    <t>512 32 Martinice v Krkonoších</t>
  </si>
  <si>
    <t>0018561</t>
  </si>
  <si>
    <t>Mříčná č.p. 211</t>
  </si>
  <si>
    <t>51204 Mříčná</t>
  </si>
  <si>
    <t>0018562</t>
  </si>
  <si>
    <t>0018598</t>
  </si>
  <si>
    <t>0018636</t>
  </si>
  <si>
    <t>0018638</t>
  </si>
  <si>
    <t>0018645</t>
  </si>
  <si>
    <t>85867/2020</t>
  </si>
  <si>
    <t>3088/20</t>
  </si>
  <si>
    <t>0018460</t>
  </si>
  <si>
    <t>88174/2020</t>
  </si>
  <si>
    <t>3094/20</t>
  </si>
  <si>
    <t>0018629</t>
  </si>
  <si>
    <t>0018487</t>
  </si>
  <si>
    <t>CZ.02.3.68/0.0/0.0/16_022/0007762</t>
  </si>
  <si>
    <t>Základní škola  a mateřská škola Žandov, okres Česká Lípa, příspěvková organizace</t>
  </si>
  <si>
    <t>MĚSTO ŽANDOV</t>
  </si>
  <si>
    <t>0007762</t>
  </si>
  <si>
    <t>EU 119 068,03 Kč, SR 21 011,97 Kč)</t>
  </si>
  <si>
    <t>CZ.02.3.68/0.0/0.0/16_035/0006318</t>
  </si>
  <si>
    <t>0006318</t>
  </si>
  <si>
    <t>Ing. Veronika Pavlicová</t>
  </si>
  <si>
    <t>Veronika.Pavlicova@msmt.cz</t>
  </si>
  <si>
    <t>EU 43 044,01 Kč, SR 7 595,99 Kč</t>
  </si>
  <si>
    <t>CZ.02.3.X/0.0/0.0/16_022/0007117</t>
  </si>
  <si>
    <t>0007117</t>
  </si>
  <si>
    <t>EU 71 547,08 Kč, SR 12 625,92 Kč</t>
  </si>
  <si>
    <t>11623/2017</t>
  </si>
  <si>
    <t>244833063</t>
  </si>
  <si>
    <t>21747/2017</t>
  </si>
  <si>
    <t>3023/17</t>
  </si>
  <si>
    <t>341133063</t>
  </si>
  <si>
    <t>28112/2017</t>
  </si>
  <si>
    <t>3032/17</t>
  </si>
  <si>
    <t>440233063</t>
  </si>
  <si>
    <t>29879/2017</t>
  </si>
  <si>
    <t>3034/17</t>
  </si>
  <si>
    <t>29885/2017</t>
  </si>
  <si>
    <t>3036/17</t>
  </si>
  <si>
    <t>344633063</t>
  </si>
  <si>
    <t>35859/2017</t>
  </si>
  <si>
    <t>3042/17</t>
  </si>
  <si>
    <t>542233063</t>
  </si>
  <si>
    <t>39064/2017</t>
  </si>
  <si>
    <t>3045/17</t>
  </si>
  <si>
    <t>444333063</t>
  </si>
  <si>
    <t>46194/2017</t>
  </si>
  <si>
    <t>3049/17</t>
  </si>
  <si>
    <t>245033063</t>
  </si>
  <si>
    <t>232733063</t>
  </si>
  <si>
    <t>52605/2017</t>
  </si>
  <si>
    <t>3058/17</t>
  </si>
  <si>
    <t>443433063</t>
  </si>
  <si>
    <t>248833063</t>
  </si>
  <si>
    <t>140233063</t>
  </si>
  <si>
    <t>55799/2017</t>
  </si>
  <si>
    <t>3064/17</t>
  </si>
  <si>
    <t>543433063</t>
  </si>
  <si>
    <t>58266/2017</t>
  </si>
  <si>
    <t>3067/17</t>
  </si>
  <si>
    <t>445033063</t>
  </si>
  <si>
    <t>60963/2017</t>
  </si>
  <si>
    <t>3072/17</t>
  </si>
  <si>
    <t>3502+nevyžádaná 27792</t>
  </si>
  <si>
    <t>Mládeže 884, 46401 Frýdlant</t>
  </si>
  <si>
    <t>000000-3294530309/0800</t>
  </si>
  <si>
    <t>140633063</t>
  </si>
  <si>
    <t>3077/17</t>
  </si>
  <si>
    <t>249533063</t>
  </si>
  <si>
    <t>65705/2017</t>
  </si>
  <si>
    <t>3076/17</t>
  </si>
  <si>
    <t>447933063</t>
  </si>
  <si>
    <t>247333063</t>
  </si>
  <si>
    <t>64095/2017</t>
  </si>
  <si>
    <t>3078/17</t>
  </si>
  <si>
    <t>341233063</t>
  </si>
  <si>
    <t>69213/2017</t>
  </si>
  <si>
    <t>3087/17</t>
  </si>
  <si>
    <t>544033063</t>
  </si>
  <si>
    <t>76466/2017</t>
  </si>
  <si>
    <t>3092/17</t>
  </si>
  <si>
    <t>449033063</t>
  </si>
  <si>
    <t>246733063</t>
  </si>
  <si>
    <t>78857/2017</t>
  </si>
  <si>
    <t>3094/17</t>
  </si>
  <si>
    <t>Boženy Němcové 539, 47301 Nový Bor</t>
  </si>
  <si>
    <t>000000-0024236421/0100</t>
  </si>
  <si>
    <t>000094-0058321421/0710</t>
  </si>
  <si>
    <t>nám. Míru 1</t>
  </si>
  <si>
    <t>473 01 Nový Bor</t>
  </si>
  <si>
    <t>446433063</t>
  </si>
  <si>
    <t>446033063</t>
  </si>
  <si>
    <t>80982/2017</t>
  </si>
  <si>
    <t>3095/17</t>
  </si>
  <si>
    <t>Kostelní 200, 47107 Žandov</t>
  </si>
  <si>
    <t>000094-4658900257/0100</t>
  </si>
  <si>
    <t>000094-0006011421/0710</t>
  </si>
  <si>
    <t>Náměstí 82</t>
  </si>
  <si>
    <t>471 07 Žandov</t>
  </si>
  <si>
    <t>446633063</t>
  </si>
  <si>
    <t>13247/2018</t>
  </si>
  <si>
    <t>3012/18</t>
  </si>
  <si>
    <t>28852/2018</t>
  </si>
  <si>
    <t>3035/18</t>
  </si>
  <si>
    <t>dotace soukromým školám na 4. čtvrtletí 2020</t>
  </si>
  <si>
    <t>RO č. 369/20</t>
  </si>
  <si>
    <t>1/VI. RK</t>
  </si>
  <si>
    <t>RO č. 398/20</t>
  </si>
  <si>
    <t>RO č. 413/20</t>
  </si>
  <si>
    <t>3./VI RK</t>
  </si>
  <si>
    <t>vratka dotace roku 2020 na diagnostické nástroje ÚZ 33040</t>
  </si>
  <si>
    <t>RO č. 410/20</t>
  </si>
  <si>
    <t>vratka dotace roku 2020 na plavání ÚZ 33070</t>
  </si>
  <si>
    <t>vratka dotace roku 2020 na cizince ÚZ 33075</t>
  </si>
  <si>
    <t>vratka dotace roku 2020 na Phmax</t>
  </si>
  <si>
    <t>2./VI RK</t>
  </si>
  <si>
    <t>reditel@dd-semily.cz</t>
  </si>
  <si>
    <t>novakova@spcliberec.cz</t>
  </si>
  <si>
    <t>PŘEHLED DOTACÍ z MŠMT 2021</t>
  </si>
  <si>
    <t>POSKYTNUTO neinvestice CELKEM</t>
  </si>
  <si>
    <t>VRÁCENO neinvestice během roku 2020 CELKEM</t>
  </si>
  <si>
    <t>ČERPÁNO neinvestice CELKEM</t>
  </si>
  <si>
    <t>odesláno na účet školy, zřizovatele dne:</t>
  </si>
  <si>
    <t>odesláno na účet MŠMT dne:</t>
  </si>
  <si>
    <t>ÚZ 33354 - POSKYTNUTO</t>
  </si>
  <si>
    <t>Mzdové prostředky</t>
  </si>
  <si>
    <t>Odvody</t>
  </si>
  <si>
    <t>FKSP</t>
  </si>
  <si>
    <t>ONIV</t>
  </si>
  <si>
    <t>celkem dotace</t>
  </si>
  <si>
    <t>podíl EU (85 %)</t>
  </si>
  <si>
    <t>podíl SR (15 %)</t>
  </si>
  <si>
    <t>Platy</t>
  </si>
  <si>
    <t>OON</t>
  </si>
  <si>
    <t>„Výzva SG 2021 na podporu přípravy sportovních talentů na školách s oborem vzdělání Gymnázium se sportovní přípravou“</t>
  </si>
  <si>
    <t>číslo projektu</t>
  </si>
  <si>
    <t xml:space="preserve"> "Šablony pro MŠ,ZŠ,SŠ,VOŠ" 2021</t>
  </si>
  <si>
    <t>CZ.02.3.68/0.0/0.0/16_035/0007573</t>
  </si>
  <si>
    <t>CZ.02.3.68/0.0/0.0/16_035/0007045</t>
  </si>
  <si>
    <t>CZ.02.3.X/0.0/0.0/16_035/0008140</t>
  </si>
  <si>
    <t>CZ.02.3.68/0.0/0.0/16_022/0006804</t>
  </si>
  <si>
    <t>CZ.02.3.X/0.0/0.0/20_080/0018979</t>
  </si>
  <si>
    <r>
      <t xml:space="preserve">UZ 33 063 - </t>
    </r>
    <r>
      <rPr>
        <b/>
        <sz val="11"/>
        <rFont val="Arial"/>
        <family val="2"/>
        <charset val="238"/>
      </rPr>
      <t>Přiděleno</t>
    </r>
  </si>
  <si>
    <r>
      <t xml:space="preserve">UZ 33063 - </t>
    </r>
    <r>
      <rPr>
        <b/>
        <sz val="11"/>
        <rFont val="Arial"/>
        <family val="2"/>
        <charset val="238"/>
      </rPr>
      <t>Vráceno</t>
    </r>
    <r>
      <rPr>
        <sz val="11"/>
        <rFont val="Arial"/>
        <family val="2"/>
        <charset val="238"/>
      </rPr>
      <t xml:space="preserve"> na MŠMT k 31.3.2021</t>
    </r>
  </si>
  <si>
    <t>PŘEHLED DOTACE UZ 33353 K 31. 3. 2021 - KRAJSKÉ ŠKOLY</t>
  </si>
  <si>
    <t>Dotace k 31. 3. 2021</t>
  </si>
  <si>
    <t>NIV_CELKEM</t>
  </si>
  <si>
    <t>z toho v Kč</t>
  </si>
  <si>
    <t>č. KÚ</t>
  </si>
  <si>
    <t>Zkr. název</t>
  </si>
  <si>
    <t>druh činnosti</t>
  </si>
  <si>
    <t>poskytovatel</t>
  </si>
  <si>
    <t>Pojistné</t>
  </si>
  <si>
    <t>c_KU</t>
  </si>
  <si>
    <t>RED_IZO</t>
  </si>
  <si>
    <t>Zkr_nazev</t>
  </si>
  <si>
    <t>druh_cinnosti</t>
  </si>
  <si>
    <t>Platy_CELKEM</t>
  </si>
  <si>
    <t>OON_CELKEM</t>
  </si>
  <si>
    <t>ODVODY_CELKEM</t>
  </si>
  <si>
    <t>FKSP_CELKEM</t>
  </si>
  <si>
    <t>ONIV_CELKEM</t>
  </si>
  <si>
    <t>Gymnázium Česká Lípa</t>
  </si>
  <si>
    <t>SŠ</t>
  </si>
  <si>
    <t>MŠMT</t>
  </si>
  <si>
    <t>ŠJ</t>
  </si>
  <si>
    <t>KULK</t>
  </si>
  <si>
    <t>Gymnázium Mimoň</t>
  </si>
  <si>
    <t>Gymnázium Jablonec nad Nisou</t>
  </si>
  <si>
    <t>Gymnázium Tanvald</t>
  </si>
  <si>
    <t>Gymnázium F. X. Šaldy Liberec</t>
  </si>
  <si>
    <t>Gymnázium Frýdlant</t>
  </si>
  <si>
    <t>Gymnázium Ivana Olbrachta Semily</t>
  </si>
  <si>
    <t>Gymnázium Turnov</t>
  </si>
  <si>
    <t>Gymnázium a Střední odborná škola Jilemnice</t>
  </si>
  <si>
    <t>DM</t>
  </si>
  <si>
    <t>Gymnázium a Střední odborná škola pedagogická Liberec</t>
  </si>
  <si>
    <t>Obchodní akademie Česká Lípa</t>
  </si>
  <si>
    <t>Vyšší odborná škola mezinárodního obchodu a Obchodní akademie Jablonec nad Nisou</t>
  </si>
  <si>
    <t>VOŠ</t>
  </si>
  <si>
    <t>Obchodní akademie a Jazyková škola s právem státní jazykové zkoušky Liberec</t>
  </si>
  <si>
    <t>Střední průmyslová škola Česká Lípa</t>
  </si>
  <si>
    <t>Střední průmyslová škola stavební Liberec</t>
  </si>
  <si>
    <t>Střední průmyslová škola strojní a elektrotechnická a Vyšší odborná škola Liberec</t>
  </si>
  <si>
    <t>Střední průmyslová škola textilní Liberec</t>
  </si>
  <si>
    <t>Vyšší odborná škola sklářská a Střední škola Nový Bor</t>
  </si>
  <si>
    <t>Střední uměleckoprůmyslová škola sklářská Kamenický Šenov</t>
  </si>
  <si>
    <t>SUPŠ sklářská, Kamenický Šenov, Havlíčkova 57</t>
  </si>
  <si>
    <t>Střední uměleckoprůmyslová škola a Vyšší odborná škola Jablonec nad Nisou</t>
  </si>
  <si>
    <t>Střední uměleckoprůmyslová škola sklářská Železný Brod</t>
  </si>
  <si>
    <t>Střední uměleckoprůmyslová škola a Vyšší odborná škola Turnov</t>
  </si>
  <si>
    <t>Střední zdravotnická škola a Vyšší odborná škola zdravotnická Liberec</t>
  </si>
  <si>
    <t>Střední zdravotnická škola Turnov</t>
  </si>
  <si>
    <t>Střední škola a Mateřská škola Liberec</t>
  </si>
  <si>
    <t>MŠ</t>
  </si>
  <si>
    <t>Střední škola strojní, stavební a dopravní Liberec</t>
  </si>
  <si>
    <t>Střední škola Semily</t>
  </si>
  <si>
    <t>Integrovaná střední škola Vysoké nad Jizerou</t>
  </si>
  <si>
    <t>Střední zdravotnická škola a Střední odborná škola Česká Lípa</t>
  </si>
  <si>
    <t>Střední průmyslová škola technická Jablonec nad Nisou</t>
  </si>
  <si>
    <t>Střední škola řemesel a služeb Jablonec nad Nisou</t>
  </si>
  <si>
    <t>Střední škola gastronomie a služeb Liberec</t>
  </si>
  <si>
    <t>Střední škola Lomnice nad Popelkou</t>
  </si>
  <si>
    <t>Střední škola hospodářská a lesnická Frýdlant</t>
  </si>
  <si>
    <t>Střední odborná škola Liberec</t>
  </si>
  <si>
    <t>INTERNÁT</t>
  </si>
  <si>
    <t>Obchodní akademie, Hotelová škola a Střední odborná škola Turnov</t>
  </si>
  <si>
    <t>Základní škola a mateřská škola logopedická</t>
  </si>
  <si>
    <t>ZŠ</t>
  </si>
  <si>
    <t>ŠD</t>
  </si>
  <si>
    <t>Základní škola a Mateřská škola pro tělesně postižené</t>
  </si>
  <si>
    <t>SPC</t>
  </si>
  <si>
    <t>Základní škola Jablonec nad Nisou</t>
  </si>
  <si>
    <t>Základní škola a Mateřská škola při dětské léčebně</t>
  </si>
  <si>
    <t>Základní škola a Mateřská škola při nemocnici</t>
  </si>
  <si>
    <t>Základní škola a Mateřská škola Jablonec nad Nisou</t>
  </si>
  <si>
    <t>Základní škola Tanvald</t>
  </si>
  <si>
    <t>Základní škola a Mateřská škola Jilemnice</t>
  </si>
  <si>
    <t>Základní škola speciální Semily</t>
  </si>
  <si>
    <t>Dětský domov, Česká Lípa, Mariánská 570</t>
  </si>
  <si>
    <t>DD</t>
  </si>
  <si>
    <t>Dětský domov, Jablonné v Podještědí, Zámecká 1</t>
  </si>
  <si>
    <t>Dětský domov, Základní škola a Mateřská škola Krompach</t>
  </si>
  <si>
    <t>Dětský domov, Dubá - Deštná 6</t>
  </si>
  <si>
    <t>Dětský domov, Jablonec nad Nisou, Pasecká 20</t>
  </si>
  <si>
    <t>Dětský domov, Frýdlant, Větrov 3005</t>
  </si>
  <si>
    <t>Dětský domov, Semily, Nad školami 480</t>
  </si>
  <si>
    <t>Pedagogická-psychologická poradna, Česká Lípa, Havlíčkova 443</t>
  </si>
  <si>
    <t>PPP</t>
  </si>
  <si>
    <t>Pedagogicko-psychologická poradna, Jablonec nad Nisou, Smetanova 66</t>
  </si>
  <si>
    <t>Pedagogicko-psychologická poradna,  Liberec, Truhlářská 3</t>
  </si>
  <si>
    <t>Pedagogicko-psychologická poradna a speciálně pedagogické centrum, Semily, Nádražní 213</t>
  </si>
  <si>
    <t>SPC logopedické a surdopedické, Liberec, E. Krásnohorské 921</t>
  </si>
  <si>
    <t>Celkem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</si>
</sst>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&quot;000 &quot;###"/>
    <numFmt numFmtId="166" formatCode="#,##0.0000"/>
  </numFmts>
  <fonts count="28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8"/>
      <name val="Arial"/>
      <family val="2"/>
      <charset val="238"/>
    </font>
    <font>
      <u/>
      <sz val="11"/>
      <name val="Calibri"/>
      <family val="2"/>
      <charset val="238"/>
      <scheme val="minor"/>
    </font>
    <font>
      <b/>
      <u/>
      <sz val="8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name val="Arial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FCD5B5"/>
      </patternFill>
    </fill>
    <fill>
      <patternFill patternType="solid">
        <fgColor rgb="FFCCCCCC"/>
        <bgColor rgb="FFC0C0C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81">
    <xf numFmtId="0" fontId="0" fillId="0" borderId="0" xfId="0"/>
    <xf numFmtId="0" fontId="8" fillId="0" borderId="0" xfId="2" applyFont="1"/>
    <xf numFmtId="0" fontId="8" fillId="0" borderId="0" xfId="3" applyFont="1" applyAlignment="1">
      <alignment horizontal="center"/>
    </xf>
    <xf numFmtId="1" fontId="8" fillId="0" borderId="0" xfId="3" applyNumberFormat="1" applyFont="1"/>
    <xf numFmtId="0" fontId="8" fillId="0" borderId="0" xfId="3" applyFont="1"/>
    <xf numFmtId="4" fontId="8" fillId="0" borderId="0" xfId="3" applyNumberFormat="1" applyFont="1"/>
    <xf numFmtId="164" fontId="8" fillId="0" borderId="0" xfId="3" applyNumberFormat="1" applyFont="1"/>
    <xf numFmtId="164" fontId="8" fillId="0" borderId="0" xfId="2" applyNumberFormat="1" applyFont="1" applyFill="1" applyAlignment="1">
      <alignment horizontal="right"/>
    </xf>
    <xf numFmtId="0" fontId="8" fillId="0" borderId="0" xfId="4" applyFont="1" applyAlignment="1">
      <alignment horizontal="right"/>
    </xf>
    <xf numFmtId="14" fontId="8" fillId="0" borderId="0" xfId="4" applyNumberFormat="1" applyFont="1"/>
    <xf numFmtId="0" fontId="9" fillId="0" borderId="0" xfId="3" applyFont="1" applyAlignment="1"/>
    <xf numFmtId="0" fontId="8" fillId="0" borderId="0" xfId="2" applyFont="1" applyAlignment="1"/>
    <xf numFmtId="4" fontId="8" fillId="0" borderId="0" xfId="2" applyNumberFormat="1" applyFont="1" applyAlignment="1"/>
    <xf numFmtId="164" fontId="8" fillId="0" borderId="0" xfId="2" applyNumberFormat="1" applyFont="1" applyAlignment="1"/>
    <xf numFmtId="164" fontId="8" fillId="0" borderId="0" xfId="2" applyNumberFormat="1" applyFont="1" applyFill="1"/>
    <xf numFmtId="164" fontId="8" fillId="0" borderId="0" xfId="5" applyNumberFormat="1" applyFont="1"/>
    <xf numFmtId="164" fontId="8" fillId="0" borderId="0" xfId="3" applyNumberFormat="1" applyFont="1" applyFill="1"/>
    <xf numFmtId="0" fontId="9" fillId="0" borderId="0" xfId="3" applyFont="1" applyAlignment="1">
      <alignment horizontal="center"/>
    </xf>
    <xf numFmtId="1" fontId="9" fillId="0" borderId="0" xfId="3" applyNumberFormat="1" applyFont="1" applyAlignment="1">
      <alignment horizontal="center"/>
    </xf>
    <xf numFmtId="4" fontId="9" fillId="0" borderId="0" xfId="3" applyNumberFormat="1" applyFont="1" applyAlignment="1">
      <alignment horizontal="center"/>
    </xf>
    <xf numFmtId="164" fontId="9" fillId="0" borderId="0" xfId="3" applyNumberFormat="1" applyFont="1" applyAlignment="1">
      <alignment horizontal="center"/>
    </xf>
    <xf numFmtId="164" fontId="8" fillId="0" borderId="0" xfId="3" applyNumberFormat="1" applyFont="1" applyFill="1" applyAlignment="1"/>
    <xf numFmtId="4" fontId="9" fillId="0" borderId="0" xfId="3" applyNumberFormat="1" applyFont="1" applyAlignment="1"/>
    <xf numFmtId="164" fontId="9" fillId="0" borderId="0" xfId="3" applyNumberFormat="1" applyFont="1" applyAlignment="1"/>
    <xf numFmtId="164" fontId="9" fillId="0" borderId="0" xfId="3" applyNumberFormat="1" applyFont="1" applyFill="1" applyAlignment="1"/>
    <xf numFmtId="164" fontId="9" fillId="0" borderId="0" xfId="3" applyNumberFormat="1" applyFont="1" applyAlignment="1">
      <alignment horizontal="right"/>
    </xf>
    <xf numFmtId="164" fontId="8" fillId="0" borderId="0" xfId="3" applyNumberFormat="1" applyFont="1" applyFill="1" applyAlignment="1">
      <alignment horizontal="right"/>
    </xf>
    <xf numFmtId="49" fontId="9" fillId="0" borderId="6" xfId="3" applyNumberFormat="1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1" fontId="9" fillId="0" borderId="6" xfId="3" applyNumberFormat="1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4" fontId="9" fillId="0" borderId="6" xfId="3" applyNumberFormat="1" applyFont="1" applyBorder="1" applyAlignment="1">
      <alignment horizontal="center" vertical="center" wrapText="1"/>
    </xf>
    <xf numFmtId="164" fontId="9" fillId="0" borderId="6" xfId="3" applyNumberFormat="1" applyFont="1" applyBorder="1" applyAlignment="1">
      <alignment horizontal="center" vertical="center" wrapText="1"/>
    </xf>
    <xf numFmtId="164" fontId="9" fillId="0" borderId="6" xfId="3" applyNumberFormat="1" applyFont="1" applyFill="1" applyBorder="1" applyAlignment="1">
      <alignment horizontal="center" vertical="center" wrapText="1"/>
    </xf>
    <xf numFmtId="164" fontId="8" fillId="0" borderId="0" xfId="2" applyNumberFormat="1" applyFont="1"/>
    <xf numFmtId="0" fontId="8" fillId="0" borderId="15" xfId="2" applyFont="1" applyBorder="1" applyAlignment="1"/>
    <xf numFmtId="0" fontId="9" fillId="0" borderId="10" xfId="3" applyFont="1" applyBorder="1" applyAlignment="1">
      <alignment horizontal="center"/>
    </xf>
    <xf numFmtId="0" fontId="9" fillId="0" borderId="15" xfId="3" applyFont="1" applyBorder="1" applyAlignment="1">
      <alignment horizontal="center"/>
    </xf>
    <xf numFmtId="1" fontId="9" fillId="0" borderId="10" xfId="3" applyNumberFormat="1" applyFont="1" applyBorder="1" applyAlignment="1">
      <alignment horizontal="center"/>
    </xf>
    <xf numFmtId="0" fontId="9" fillId="0" borderId="11" xfId="3" applyFont="1" applyBorder="1" applyAlignment="1">
      <alignment horizontal="left"/>
    </xf>
    <xf numFmtId="164" fontId="9" fillId="0" borderId="10" xfId="3" applyNumberFormat="1" applyFont="1" applyBorder="1" applyAlignment="1"/>
    <xf numFmtId="164" fontId="9" fillId="0" borderId="15" xfId="3" applyNumberFormat="1" applyFont="1" applyFill="1" applyBorder="1" applyAlignment="1"/>
    <xf numFmtId="164" fontId="9" fillId="0" borderId="10" xfId="3" applyNumberFormat="1" applyFont="1" applyFill="1" applyBorder="1" applyAlignment="1"/>
    <xf numFmtId="0" fontId="8" fillId="0" borderId="12" xfId="2" applyFont="1" applyBorder="1" applyAlignment="1"/>
    <xf numFmtId="0" fontId="9" fillId="0" borderId="8" xfId="3" applyFont="1" applyBorder="1" applyAlignment="1">
      <alignment horizontal="center" vertical="center"/>
    </xf>
    <xf numFmtId="0" fontId="9" fillId="0" borderId="8" xfId="3" applyFont="1" applyBorder="1" applyAlignment="1">
      <alignment horizontal="center"/>
    </xf>
    <xf numFmtId="0" fontId="9" fillId="0" borderId="12" xfId="3" applyFont="1" applyBorder="1" applyAlignment="1">
      <alignment horizontal="center"/>
    </xf>
    <xf numFmtId="1" fontId="9" fillId="0" borderId="8" xfId="3" applyNumberFormat="1" applyFont="1" applyBorder="1" applyAlignment="1">
      <alignment horizontal="center"/>
    </xf>
    <xf numFmtId="0" fontId="9" fillId="0" borderId="7" xfId="3" applyFont="1" applyBorder="1" applyAlignment="1">
      <alignment horizontal="left"/>
    </xf>
    <xf numFmtId="164" fontId="9" fillId="0" borderId="8" xfId="3" applyNumberFormat="1" applyFont="1" applyBorder="1" applyAlignment="1"/>
    <xf numFmtId="164" fontId="9" fillId="0" borderId="12" xfId="3" applyNumberFormat="1" applyFont="1" applyBorder="1" applyAlignment="1"/>
    <xf numFmtId="0" fontId="8" fillId="0" borderId="8" xfId="2" applyFont="1" applyBorder="1" applyAlignment="1">
      <alignment horizontal="center" vertical="center"/>
    </xf>
    <xf numFmtId="0" fontId="8" fillId="0" borderId="8" xfId="2" applyFont="1" applyBorder="1"/>
    <xf numFmtId="0" fontId="8" fillId="0" borderId="12" xfId="2" applyFont="1" applyBorder="1"/>
    <xf numFmtId="165" fontId="8" fillId="0" borderId="8" xfId="3" applyNumberFormat="1" applyFont="1" applyBorder="1" applyAlignment="1">
      <alignment horizontal="center"/>
    </xf>
    <xf numFmtId="0" fontId="8" fillId="0" borderId="7" xfId="3" applyFont="1" applyBorder="1" applyAlignment="1">
      <alignment horizontal="left"/>
    </xf>
    <xf numFmtId="164" fontId="8" fillId="0" borderId="8" xfId="3" applyNumberFormat="1" applyFont="1" applyBorder="1" applyAlignment="1"/>
    <xf numFmtId="164" fontId="6" fillId="0" borderId="0" xfId="2" applyNumberFormat="1" applyFont="1"/>
    <xf numFmtId="0" fontId="8" fillId="0" borderId="0" xfId="2" applyFont="1" applyFill="1" applyAlignment="1">
      <alignment horizontal="right"/>
    </xf>
    <xf numFmtId="14" fontId="8" fillId="0" borderId="0" xfId="2" applyNumberFormat="1" applyFont="1" applyFill="1"/>
    <xf numFmtId="0" fontId="8" fillId="0" borderId="7" xfId="2" applyFont="1" applyBorder="1"/>
    <xf numFmtId="164" fontId="8" fillId="0" borderId="12" xfId="3" applyNumberFormat="1" applyFont="1" applyBorder="1" applyAlignment="1"/>
    <xf numFmtId="0" fontId="6" fillId="0" borderId="8" xfId="2" applyFont="1" applyBorder="1" applyAlignment="1">
      <alignment horizontal="center"/>
    </xf>
    <xf numFmtId="164" fontId="8" fillId="0" borderId="8" xfId="3" applyNumberFormat="1" applyFont="1" applyFill="1" applyBorder="1" applyAlignment="1"/>
    <xf numFmtId="164" fontId="8" fillId="0" borderId="0" xfId="3" applyNumberFormat="1" applyFont="1" applyBorder="1" applyAlignment="1">
      <alignment horizontal="left"/>
    </xf>
    <xf numFmtId="14" fontId="8" fillId="0" borderId="0" xfId="6" applyNumberFormat="1" applyFont="1" applyAlignment="1">
      <alignment horizontal="right"/>
    </xf>
    <xf numFmtId="14" fontId="8" fillId="0" borderId="0" xfId="2" applyNumberFormat="1" applyFont="1"/>
    <xf numFmtId="0" fontId="9" fillId="0" borderId="12" xfId="2" applyFont="1" applyBorder="1" applyAlignment="1"/>
    <xf numFmtId="0" fontId="9" fillId="0" borderId="8" xfId="2" applyFont="1" applyBorder="1" applyAlignment="1">
      <alignment horizontal="center" vertical="center"/>
    </xf>
    <xf numFmtId="0" fontId="9" fillId="0" borderId="8" xfId="2" applyFont="1" applyBorder="1"/>
    <xf numFmtId="0" fontId="9" fillId="0" borderId="7" xfId="2" applyFont="1" applyBorder="1"/>
    <xf numFmtId="0" fontId="9" fillId="0" borderId="8" xfId="2" applyFont="1" applyBorder="1" applyAlignment="1">
      <alignment horizontal="center"/>
    </xf>
    <xf numFmtId="164" fontId="9" fillId="0" borderId="8" xfId="3" applyNumberFormat="1" applyFont="1" applyFill="1" applyBorder="1" applyAlignment="1"/>
    <xf numFmtId="164" fontId="9" fillId="0" borderId="0" xfId="3" applyNumberFormat="1" applyFont="1" applyBorder="1" applyAlignment="1">
      <alignment horizontal="left"/>
    </xf>
    <xf numFmtId="14" fontId="9" fillId="0" borderId="0" xfId="4" applyNumberFormat="1" applyFont="1" applyAlignment="1">
      <alignment horizontal="right"/>
    </xf>
    <xf numFmtId="0" fontId="9" fillId="0" borderId="0" xfId="2" applyFont="1"/>
    <xf numFmtId="14" fontId="8" fillId="0" borderId="0" xfId="4" applyNumberFormat="1" applyFont="1" applyAlignment="1">
      <alignment horizontal="right"/>
    </xf>
    <xf numFmtId="0" fontId="9" fillId="0" borderId="12" xfId="2" applyFont="1" applyBorder="1"/>
    <xf numFmtId="0" fontId="9" fillId="0" borderId="7" xfId="2" applyFont="1" applyBorder="1" applyAlignment="1">
      <alignment horizontal="center"/>
    </xf>
    <xf numFmtId="164" fontId="9" fillId="0" borderId="8" xfId="2" applyNumberFormat="1" applyFont="1" applyBorder="1" applyAlignment="1"/>
    <xf numFmtId="164" fontId="9" fillId="0" borderId="8" xfId="2" applyNumberFormat="1" applyFont="1" applyFill="1" applyBorder="1" applyAlignment="1"/>
    <xf numFmtId="0" fontId="9" fillId="0" borderId="0" xfId="2" applyFont="1" applyBorder="1"/>
    <xf numFmtId="0" fontId="9" fillId="0" borderId="0" xfId="4" applyFont="1" applyAlignment="1">
      <alignment horizontal="right"/>
    </xf>
    <xf numFmtId="14" fontId="9" fillId="0" borderId="0" xfId="4" applyNumberFormat="1" applyFont="1"/>
    <xf numFmtId="0" fontId="8" fillId="0" borderId="2" xfId="2" applyFont="1" applyFill="1" applyBorder="1"/>
    <xf numFmtId="164" fontId="8" fillId="0" borderId="8" xfId="2" applyNumberFormat="1" applyFont="1" applyBorder="1" applyAlignment="1"/>
    <xf numFmtId="166" fontId="8" fillId="0" borderId="2" xfId="2" applyNumberFormat="1" applyFont="1" applyFill="1" applyBorder="1"/>
    <xf numFmtId="164" fontId="8" fillId="0" borderId="2" xfId="2" applyNumberFormat="1" applyFont="1" applyFill="1" applyBorder="1"/>
    <xf numFmtId="164" fontId="8" fillId="0" borderId="8" xfId="2" applyNumberFormat="1" applyFont="1" applyFill="1" applyBorder="1" applyAlignment="1"/>
    <xf numFmtId="0" fontId="8" fillId="0" borderId="0" xfId="2" applyFont="1" applyFill="1"/>
    <xf numFmtId="164" fontId="8" fillId="0" borderId="8" xfId="3" applyNumberFormat="1" applyFont="1" applyBorder="1" applyAlignment="1">
      <alignment horizontal="right"/>
    </xf>
    <xf numFmtId="0" fontId="8" fillId="0" borderId="8" xfId="2" applyFont="1" applyBorder="1" applyAlignment="1"/>
    <xf numFmtId="0" fontId="8" fillId="0" borderId="8" xfId="3" applyFont="1" applyBorder="1" applyAlignment="1">
      <alignment horizontal="left"/>
    </xf>
    <xf numFmtId="4" fontId="0" fillId="2" borderId="0" xfId="0" applyNumberFormat="1" applyFill="1"/>
    <xf numFmtId="0" fontId="0" fillId="4" borderId="0" xfId="0" applyFill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4" fontId="0" fillId="0" borderId="2" xfId="0" applyNumberFormat="1" applyBorder="1"/>
    <xf numFmtId="0" fontId="0" fillId="2" borderId="2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/>
    <xf numFmtId="4" fontId="0" fillId="0" borderId="3" xfId="0" applyNumberFormat="1" applyBorder="1"/>
    <xf numFmtId="0" fontId="0" fillId="0" borderId="4" xfId="0" applyBorder="1"/>
    <xf numFmtId="4" fontId="0" fillId="0" borderId="5" xfId="0" applyNumberFormat="1" applyBorder="1"/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8" xfId="0" applyBorder="1"/>
    <xf numFmtId="4" fontId="0" fillId="0" borderId="19" xfId="0" applyNumberFormat="1" applyBorder="1"/>
    <xf numFmtId="0" fontId="10" fillId="0" borderId="16" xfId="0" applyFont="1" applyBorder="1"/>
    <xf numFmtId="4" fontId="10" fillId="0" borderId="17" xfId="0" applyNumberFormat="1" applyFont="1" applyBorder="1"/>
    <xf numFmtId="4" fontId="0" fillId="0" borderId="2" xfId="0" applyNumberFormat="1" applyFill="1" applyBorder="1"/>
    <xf numFmtId="0" fontId="0" fillId="0" borderId="2" xfId="0" applyFill="1" applyBorder="1"/>
    <xf numFmtId="4" fontId="11" fillId="0" borderId="0" xfId="0" applyNumberFormat="1" applyFont="1"/>
    <xf numFmtId="0" fontId="0" fillId="0" borderId="2" xfId="0" applyNumberFormat="1" applyBorder="1"/>
    <xf numFmtId="0" fontId="0" fillId="0" borderId="2" xfId="0" applyNumberFormat="1" applyFill="1" applyBorder="1"/>
    <xf numFmtId="4" fontId="0" fillId="2" borderId="2" xfId="0" applyNumberFormat="1" applyFill="1" applyBorder="1" applyAlignment="1">
      <alignment horizontal="center" vertical="center" wrapText="1"/>
    </xf>
    <xf numFmtId="14" fontId="0" fillId="0" borderId="0" xfId="0" applyNumberFormat="1"/>
    <xf numFmtId="14" fontId="0" fillId="4" borderId="0" xfId="0" applyNumberFormat="1" applyFill="1"/>
    <xf numFmtId="14" fontId="0" fillId="5" borderId="0" xfId="0" applyNumberFormat="1" applyFill="1"/>
    <xf numFmtId="0" fontId="8" fillId="0" borderId="12" xfId="0" applyFont="1" applyBorder="1" applyAlignment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/>
    <xf numFmtId="0" fontId="8" fillId="0" borderId="7" xfId="0" applyFont="1" applyBorder="1"/>
    <xf numFmtId="0" fontId="8" fillId="0" borderId="2" xfId="0" applyFont="1" applyFill="1" applyBorder="1"/>
    <xf numFmtId="0" fontId="8" fillId="0" borderId="0" xfId="0" applyFont="1" applyFill="1" applyAlignment="1">
      <alignment horizontal="right"/>
    </xf>
    <xf numFmtId="14" fontId="8" fillId="0" borderId="0" xfId="0" applyNumberFormat="1" applyFont="1"/>
    <xf numFmtId="0" fontId="8" fillId="0" borderId="20" xfId="2" applyFont="1" applyBorder="1" applyAlignment="1"/>
    <xf numFmtId="0" fontId="8" fillId="0" borderId="9" xfId="2" applyFont="1" applyBorder="1" applyAlignment="1">
      <alignment horizontal="center" vertical="center"/>
    </xf>
    <xf numFmtId="0" fontId="8" fillId="0" borderId="9" xfId="2" applyFont="1" applyBorder="1"/>
    <xf numFmtId="0" fontId="8" fillId="0" borderId="21" xfId="2" applyFont="1" applyBorder="1"/>
    <xf numFmtId="165" fontId="8" fillId="0" borderId="9" xfId="3" applyNumberFormat="1" applyFont="1" applyBorder="1" applyAlignment="1">
      <alignment horizontal="center"/>
    </xf>
    <xf numFmtId="164" fontId="8" fillId="0" borderId="9" xfId="3" applyNumberFormat="1" applyFont="1" applyBorder="1" applyAlignment="1"/>
    <xf numFmtId="0" fontId="8" fillId="0" borderId="0" xfId="0" applyFont="1"/>
    <xf numFmtId="0" fontId="8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14" fontId="12" fillId="0" borderId="2" xfId="0" applyNumberFormat="1" applyFont="1" applyBorder="1"/>
    <xf numFmtId="0" fontId="12" fillId="0" borderId="2" xfId="0" applyFont="1" applyBorder="1"/>
    <xf numFmtId="4" fontId="12" fillId="0" borderId="2" xfId="0" applyNumberFormat="1" applyFont="1" applyBorder="1"/>
    <xf numFmtId="0" fontId="2" fillId="6" borderId="0" xfId="0" applyFont="1" applyFill="1" applyAlignment="1">
      <alignment horizontal="left"/>
    </xf>
    <xf numFmtId="0" fontId="2" fillId="6" borderId="2" xfId="0" applyFont="1" applyFill="1" applyBorder="1" applyAlignment="1">
      <alignment horizontal="left"/>
    </xf>
    <xf numFmtId="3" fontId="2" fillId="6" borderId="2" xfId="0" applyNumberFormat="1" applyFont="1" applyFill="1" applyBorder="1" applyAlignment="1">
      <alignment horizontal="left"/>
    </xf>
    <xf numFmtId="0" fontId="2" fillId="6" borderId="2" xfId="0" applyFont="1" applyFill="1" applyBorder="1" applyAlignment="1">
      <alignment horizontal="left" vertical="center"/>
    </xf>
    <xf numFmtId="0" fontId="2" fillId="6" borderId="2" xfId="0" applyNumberFormat="1" applyFont="1" applyFill="1" applyBorder="1" applyAlignment="1">
      <alignment horizontal="left"/>
    </xf>
    <xf numFmtId="0" fontId="13" fillId="6" borderId="2" xfId="1" applyFont="1" applyFill="1" applyBorder="1" applyAlignment="1">
      <alignment horizontal="left"/>
    </xf>
    <xf numFmtId="22" fontId="2" fillId="6" borderId="2" xfId="0" applyNumberFormat="1" applyFont="1" applyFill="1" applyBorder="1" applyAlignment="1">
      <alignment horizontal="left"/>
    </xf>
    <xf numFmtId="0" fontId="14" fillId="6" borderId="2" xfId="1" applyFont="1" applyFill="1" applyBorder="1" applyAlignment="1">
      <alignment horizontal="left"/>
    </xf>
    <xf numFmtId="0" fontId="2" fillId="6" borderId="2" xfId="1" applyFont="1" applyFill="1" applyBorder="1" applyAlignment="1">
      <alignment horizontal="left"/>
    </xf>
    <xf numFmtId="0" fontId="1" fillId="6" borderId="2" xfId="1" applyFill="1" applyBorder="1" applyAlignment="1">
      <alignment horizontal="left"/>
    </xf>
    <xf numFmtId="0" fontId="1" fillId="6" borderId="2" xfId="1" applyFill="1" applyBorder="1" applyAlignment="1" applyProtection="1">
      <alignment horizontal="left" vertical="center"/>
    </xf>
    <xf numFmtId="0" fontId="2" fillId="6" borderId="0" xfId="0" applyNumberFormat="1" applyFont="1" applyFill="1" applyAlignment="1">
      <alignment horizontal="left"/>
    </xf>
    <xf numFmtId="0" fontId="2" fillId="6" borderId="2" xfId="0" applyNumberFormat="1" applyFont="1" applyFill="1" applyBorder="1" applyAlignment="1">
      <alignment horizontal="left" vertical="top"/>
    </xf>
    <xf numFmtId="0" fontId="18" fillId="6" borderId="0" xfId="0" applyFont="1" applyFill="1" applyAlignment="1">
      <alignment horizontal="left"/>
    </xf>
    <xf numFmtId="0" fontId="19" fillId="9" borderId="23" xfId="0" applyFont="1" applyFill="1" applyBorder="1" applyAlignment="1">
      <alignment horizontal="left"/>
    </xf>
    <xf numFmtId="0" fontId="19" fillId="9" borderId="25" xfId="0" applyFont="1" applyFill="1" applyBorder="1" applyAlignment="1">
      <alignment horizontal="left"/>
    </xf>
    <xf numFmtId="49" fontId="19" fillId="9" borderId="25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left"/>
    </xf>
    <xf numFmtId="0" fontId="19" fillId="9" borderId="0" xfId="0" applyFont="1" applyFill="1" applyBorder="1" applyAlignment="1">
      <alignment horizontal="left"/>
    </xf>
    <xf numFmtId="49" fontId="19" fillId="9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0" fontId="19" fillId="9" borderId="30" xfId="0" applyFont="1" applyFill="1" applyBorder="1" applyAlignment="1">
      <alignment horizontal="left" vertical="center" wrapText="1"/>
    </xf>
    <xf numFmtId="0" fontId="19" fillId="9" borderId="32" xfId="0" applyFont="1" applyFill="1" applyBorder="1" applyAlignment="1">
      <alignment horizontal="left" vertical="center" wrapText="1"/>
    </xf>
    <xf numFmtId="49" fontId="19" fillId="9" borderId="30" xfId="0" applyNumberFormat="1" applyFont="1" applyFill="1" applyBorder="1" applyAlignment="1">
      <alignment horizontal="left" vertical="center" wrapText="1"/>
    </xf>
    <xf numFmtId="0" fontId="19" fillId="9" borderId="33" xfId="0" applyFont="1" applyFill="1" applyBorder="1" applyAlignment="1">
      <alignment horizontal="left" vertical="center" wrapText="1"/>
    </xf>
    <xf numFmtId="4" fontId="2" fillId="8" borderId="32" xfId="0" applyNumberFormat="1" applyFont="1" applyFill="1" applyBorder="1" applyAlignment="1">
      <alignment horizontal="center"/>
    </xf>
    <xf numFmtId="4" fontId="2" fillId="8" borderId="30" xfId="0" applyNumberFormat="1" applyFont="1" applyFill="1" applyBorder="1" applyAlignment="1">
      <alignment horizontal="center"/>
    </xf>
    <xf numFmtId="4" fontId="2" fillId="10" borderId="29" xfId="0" applyNumberFormat="1" applyFont="1" applyFill="1" applyBorder="1" applyAlignment="1">
      <alignment horizontal="center"/>
    </xf>
    <xf numFmtId="4" fontId="2" fillId="10" borderId="30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3" fontId="3" fillId="7" borderId="2" xfId="0" applyNumberFormat="1" applyFont="1" applyFill="1" applyBorder="1" applyAlignment="1">
      <alignment horizontal="left"/>
    </xf>
    <xf numFmtId="0" fontId="15" fillId="7" borderId="2" xfId="1" applyFont="1" applyFill="1" applyBorder="1" applyAlignment="1" applyProtection="1">
      <alignment horizontal="left" vertical="center"/>
    </xf>
    <xf numFmtId="0" fontId="3" fillId="7" borderId="2" xfId="0" applyNumberFormat="1" applyFont="1" applyFill="1" applyBorder="1" applyAlignment="1">
      <alignment horizontal="left"/>
    </xf>
    <xf numFmtId="0" fontId="10" fillId="7" borderId="0" xfId="0" applyFont="1" applyFill="1"/>
    <xf numFmtId="4" fontId="10" fillId="7" borderId="0" xfId="0" applyNumberFormat="1" applyFont="1" applyFill="1"/>
    <xf numFmtId="0" fontId="2" fillId="6" borderId="28" xfId="0" applyFont="1" applyFill="1" applyBorder="1" applyAlignment="1">
      <alignment horizontal="left"/>
    </xf>
    <xf numFmtId="0" fontId="3" fillId="7" borderId="28" xfId="0" applyFont="1" applyFill="1" applyBorder="1" applyAlignment="1">
      <alignment horizontal="left"/>
    </xf>
    <xf numFmtId="4" fontId="10" fillId="7" borderId="1" xfId="0" applyNumberFormat="1" applyFont="1" applyFill="1" applyBorder="1"/>
    <xf numFmtId="4" fontId="10" fillId="7" borderId="2" xfId="0" applyNumberFormat="1" applyFont="1" applyFill="1" applyBorder="1"/>
    <xf numFmtId="4" fontId="10" fillId="7" borderId="3" xfId="0" applyNumberFormat="1" applyFont="1" applyFill="1" applyBorder="1"/>
    <xf numFmtId="4" fontId="0" fillId="0" borderId="22" xfId="0" applyNumberFormat="1" applyFont="1" applyBorder="1"/>
    <xf numFmtId="4" fontId="0" fillId="0" borderId="23" xfId="0" applyNumberFormat="1" applyFont="1" applyBorder="1"/>
    <xf numFmtId="0" fontId="0" fillId="0" borderId="0" xfId="0" applyFont="1"/>
    <xf numFmtId="4" fontId="0" fillId="0" borderId="1" xfId="0" applyNumberFormat="1" applyFont="1" applyBorder="1"/>
    <xf numFmtId="4" fontId="0" fillId="0" borderId="2" xfId="0" applyNumberFormat="1" applyFont="1" applyBorder="1"/>
    <xf numFmtId="0" fontId="8" fillId="6" borderId="2" xfId="0" applyFont="1" applyFill="1" applyBorder="1" applyAlignment="1">
      <alignment horizontal="left"/>
    </xf>
    <xf numFmtId="0" fontId="8" fillId="6" borderId="2" xfId="0" applyNumberFormat="1" applyFont="1" applyFill="1" applyBorder="1" applyAlignment="1">
      <alignment horizontal="left"/>
    </xf>
    <xf numFmtId="4" fontId="10" fillId="0" borderId="0" xfId="0" applyNumberFormat="1" applyFont="1"/>
    <xf numFmtId="4" fontId="10" fillId="0" borderId="24" xfId="0" applyNumberFormat="1" applyFont="1" applyBorder="1"/>
    <xf numFmtId="4" fontId="10" fillId="0" borderId="3" xfId="0" applyNumberFormat="1" applyFont="1" applyBorder="1"/>
    <xf numFmtId="4" fontId="10" fillId="0" borderId="2" xfId="0" applyNumberFormat="1" applyFont="1" applyBorder="1"/>
    <xf numFmtId="4" fontId="0" fillId="0" borderId="4" xfId="0" applyNumberFormat="1" applyFont="1" applyBorder="1"/>
    <xf numFmtId="4" fontId="0" fillId="0" borderId="40" xfId="0" applyNumberFormat="1" applyFont="1" applyBorder="1"/>
    <xf numFmtId="4" fontId="10" fillId="0" borderId="40" xfId="0" applyNumberFormat="1" applyFont="1" applyBorder="1"/>
    <xf numFmtId="14" fontId="0" fillId="0" borderId="5" xfId="0" applyNumberFormat="1" applyFont="1" applyBorder="1"/>
    <xf numFmtId="4" fontId="0" fillId="0" borderId="0" xfId="0" applyNumberFormat="1" applyFont="1"/>
    <xf numFmtId="4" fontId="0" fillId="7" borderId="2" xfId="0" applyNumberFormat="1" applyFont="1" applyFill="1" applyBorder="1"/>
    <xf numFmtId="4" fontId="10" fillId="0" borderId="4" xfId="0" applyNumberFormat="1" applyFont="1" applyBorder="1"/>
    <xf numFmtId="14" fontId="0" fillId="0" borderId="5" xfId="0" applyNumberFormat="1" applyBorder="1"/>
    <xf numFmtId="14" fontId="10" fillId="7" borderId="3" xfId="0" applyNumberFormat="1" applyFont="1" applyFill="1" applyBorder="1"/>
    <xf numFmtId="0" fontId="19" fillId="10" borderId="37" xfId="0" applyFont="1" applyFill="1" applyBorder="1" applyAlignment="1">
      <alignment horizontal="center" vertical="center" wrapText="1"/>
    </xf>
    <xf numFmtId="0" fontId="19" fillId="10" borderId="25" xfId="0" applyFont="1" applyFill="1" applyBorder="1" applyAlignment="1">
      <alignment horizontal="center" vertical="center" wrapText="1"/>
    </xf>
    <xf numFmtId="0" fontId="19" fillId="10" borderId="38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 wrapText="1"/>
    </xf>
    <xf numFmtId="0" fontId="19" fillId="10" borderId="21" xfId="0" applyFont="1" applyFill="1" applyBorder="1" applyAlignment="1">
      <alignment horizontal="center" vertical="center" wrapText="1"/>
    </xf>
    <xf numFmtId="0" fontId="19" fillId="10" borderId="39" xfId="0" applyFont="1" applyFill="1" applyBorder="1" applyAlignment="1">
      <alignment horizontal="center" vertical="center" wrapText="1"/>
    </xf>
    <xf numFmtId="4" fontId="2" fillId="10" borderId="12" xfId="0" applyNumberFormat="1" applyFont="1" applyFill="1" applyBorder="1" applyAlignment="1">
      <alignment horizontal="center"/>
    </xf>
    <xf numFmtId="4" fontId="2" fillId="10" borderId="27" xfId="0" applyNumberFormat="1" applyFont="1" applyFill="1" applyBorder="1" applyAlignment="1">
      <alignment horizontal="center"/>
    </xf>
    <xf numFmtId="4" fontId="2" fillId="9" borderId="1" xfId="0" applyNumberFormat="1" applyFont="1" applyFill="1" applyBorder="1" applyAlignment="1">
      <alignment horizontal="center" vertical="center" wrapText="1"/>
    </xf>
    <xf numFmtId="4" fontId="2" fillId="9" borderId="29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2" fillId="9" borderId="30" xfId="0" applyNumberFormat="1" applyFont="1" applyFill="1" applyBorder="1" applyAlignment="1">
      <alignment horizontal="center" vertical="center" wrapText="1"/>
    </xf>
    <xf numFmtId="4" fontId="16" fillId="9" borderId="42" xfId="0" applyNumberFormat="1" applyFont="1" applyFill="1" applyBorder="1" applyAlignment="1">
      <alignment horizontal="center"/>
    </xf>
    <xf numFmtId="4" fontId="16" fillId="9" borderId="43" xfId="0" applyNumberFormat="1" applyFont="1" applyFill="1" applyBorder="1" applyAlignment="1">
      <alignment horizontal="center"/>
    </xf>
    <xf numFmtId="14" fontId="16" fillId="9" borderId="44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 vertical="center" wrapText="1"/>
    </xf>
    <xf numFmtId="14" fontId="2" fillId="0" borderId="34" xfId="0" applyNumberFormat="1" applyFont="1" applyFill="1" applyBorder="1" applyAlignment="1">
      <alignment horizontal="center" vertical="center" wrapText="1"/>
    </xf>
    <xf numFmtId="4" fontId="3" fillId="9" borderId="18" xfId="0" applyNumberFormat="1" applyFont="1" applyFill="1" applyBorder="1" applyAlignment="1">
      <alignment horizontal="center" vertical="center" wrapText="1"/>
    </xf>
    <xf numFmtId="4" fontId="3" fillId="9" borderId="46" xfId="0" applyNumberFormat="1" applyFont="1" applyFill="1" applyBorder="1" applyAlignment="1">
      <alignment horizontal="center" vertical="center" wrapText="1"/>
    </xf>
    <xf numFmtId="4" fontId="2" fillId="9" borderId="35" xfId="0" applyNumberFormat="1" applyFont="1" applyFill="1" applyBorder="1" applyAlignment="1">
      <alignment horizontal="center" vertical="center" wrapText="1"/>
    </xf>
    <xf numFmtId="4" fontId="2" fillId="9" borderId="36" xfId="0" applyNumberFormat="1" applyFont="1" applyFill="1" applyBorder="1" applyAlignment="1">
      <alignment horizontal="center" vertical="center" wrapText="1"/>
    </xf>
    <xf numFmtId="4" fontId="2" fillId="10" borderId="35" xfId="0" applyNumberFormat="1" applyFont="1" applyFill="1" applyBorder="1" applyAlignment="1">
      <alignment horizontal="center" vertical="center"/>
    </xf>
    <xf numFmtId="4" fontId="2" fillId="10" borderId="36" xfId="0" applyNumberFormat="1" applyFont="1" applyFill="1" applyBorder="1" applyAlignment="1">
      <alignment horizontal="center" vertical="center"/>
    </xf>
    <xf numFmtId="4" fontId="3" fillId="9" borderId="2" xfId="0" applyNumberFormat="1" applyFont="1" applyFill="1" applyBorder="1" applyAlignment="1">
      <alignment horizontal="center" vertical="center" wrapText="1"/>
    </xf>
    <xf numFmtId="4" fontId="3" fillId="9" borderId="30" xfId="0" applyNumberFormat="1" applyFont="1" applyFill="1" applyBorder="1" applyAlignment="1">
      <alignment horizontal="center" vertical="center" wrapText="1"/>
    </xf>
    <xf numFmtId="4" fontId="2" fillId="10" borderId="19" xfId="0" applyNumberFormat="1" applyFont="1" applyFill="1" applyBorder="1" applyAlignment="1">
      <alignment horizontal="center" vertical="center" wrapText="1"/>
    </xf>
    <xf numFmtId="4" fontId="2" fillId="10" borderId="34" xfId="0" applyNumberFormat="1" applyFont="1" applyFill="1" applyBorder="1" applyAlignment="1">
      <alignment horizontal="center" vertical="center" wrapText="1"/>
    </xf>
    <xf numFmtId="4" fontId="21" fillId="8" borderId="26" xfId="0" applyNumberFormat="1" applyFont="1" applyFill="1" applyBorder="1" applyAlignment="1">
      <alignment horizontal="center" vertical="center" wrapText="1"/>
    </xf>
    <xf numFmtId="4" fontId="21" fillId="8" borderId="23" xfId="0" applyNumberFormat="1" applyFont="1" applyFill="1" applyBorder="1" applyAlignment="1">
      <alignment horizontal="center" vertical="center" wrapText="1"/>
    </xf>
    <xf numFmtId="4" fontId="22" fillId="8" borderId="24" xfId="0" applyNumberFormat="1" applyFont="1" applyFill="1" applyBorder="1" applyAlignment="1">
      <alignment horizontal="center" vertical="center" wrapText="1"/>
    </xf>
    <xf numFmtId="4" fontId="19" fillId="8" borderId="27" xfId="0" applyNumberFormat="1" applyFont="1" applyFill="1" applyBorder="1" applyAlignment="1">
      <alignment horizontal="center" wrapText="1"/>
    </xf>
    <xf numFmtId="4" fontId="19" fillId="8" borderId="2" xfId="0" applyNumberFormat="1" applyFont="1" applyFill="1" applyBorder="1" applyAlignment="1">
      <alignment horizontal="center" wrapText="1"/>
    </xf>
    <xf numFmtId="4" fontId="20" fillId="8" borderId="3" xfId="0" applyNumberFormat="1" applyFont="1" applyFill="1" applyBorder="1" applyAlignment="1">
      <alignment horizontal="center" wrapText="1"/>
    </xf>
    <xf numFmtId="4" fontId="16" fillId="9" borderId="12" xfId="0" applyNumberFormat="1" applyFont="1" applyFill="1" applyBorder="1" applyAlignment="1">
      <alignment horizontal="center" vertical="center" wrapText="1"/>
    </xf>
    <xf numFmtId="4" fontId="16" fillId="9" borderId="7" xfId="0" applyNumberFormat="1" applyFont="1" applyFill="1" applyBorder="1" applyAlignment="1">
      <alignment horizontal="center" vertical="center" wrapText="1"/>
    </xf>
    <xf numFmtId="4" fontId="16" fillId="9" borderId="45" xfId="0" applyNumberFormat="1" applyFont="1" applyFill="1" applyBorder="1" applyAlignment="1">
      <alignment horizontal="center" vertical="center" wrapText="1"/>
    </xf>
    <xf numFmtId="4" fontId="2" fillId="8" borderId="27" xfId="0" applyNumberFormat="1" applyFont="1" applyFill="1" applyBorder="1" applyAlignment="1">
      <alignment horizontal="center"/>
    </xf>
    <xf numFmtId="4" fontId="2" fillId="8" borderId="2" xfId="0" applyNumberFormat="1" applyFont="1" applyFill="1" applyBorder="1" applyAlignment="1">
      <alignment horizontal="center"/>
    </xf>
    <xf numFmtId="4" fontId="2" fillId="8" borderId="2" xfId="0" applyNumberFormat="1" applyFont="1" applyFill="1" applyBorder="1" applyAlignment="1">
      <alignment horizontal="center" vertical="center"/>
    </xf>
    <xf numFmtId="4" fontId="2" fillId="8" borderId="30" xfId="0" applyNumberFormat="1" applyFont="1" applyFill="1" applyBorder="1" applyAlignment="1">
      <alignment horizontal="center" vertical="center"/>
    </xf>
    <xf numFmtId="4" fontId="3" fillId="8" borderId="3" xfId="0" applyNumberFormat="1" applyFont="1" applyFill="1" applyBorder="1" applyAlignment="1">
      <alignment horizontal="center" vertical="center" wrapText="1"/>
    </xf>
    <xf numFmtId="4" fontId="3" fillId="8" borderId="31" xfId="0" applyNumberFormat="1" applyFont="1" applyFill="1" applyBorder="1" applyAlignment="1">
      <alignment horizontal="center" vertical="center" wrapText="1"/>
    </xf>
    <xf numFmtId="4" fontId="17" fillId="9" borderId="15" xfId="0" applyNumberFormat="1" applyFont="1" applyFill="1" applyBorder="1" applyAlignment="1">
      <alignment horizontal="center" vertical="center" wrapText="1"/>
    </xf>
    <xf numFmtId="4" fontId="17" fillId="9" borderId="11" xfId="0" applyNumberFormat="1" applyFont="1" applyFill="1" applyBorder="1" applyAlignment="1">
      <alignment horizontal="center" vertical="center" wrapText="1"/>
    </xf>
    <xf numFmtId="14" fontId="17" fillId="9" borderId="11" xfId="0" applyNumberFormat="1" applyFont="1" applyFill="1" applyBorder="1" applyAlignment="1">
      <alignment horizontal="center" vertical="center" wrapText="1"/>
    </xf>
    <xf numFmtId="4" fontId="17" fillId="9" borderId="41" xfId="0" applyNumberFormat="1" applyFont="1" applyFill="1" applyBorder="1" applyAlignment="1">
      <alignment horizontal="center" vertical="center" wrapText="1"/>
    </xf>
    <xf numFmtId="0" fontId="19" fillId="9" borderId="24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9" borderId="31" xfId="0" applyFont="1" applyFill="1" applyBorder="1" applyAlignment="1">
      <alignment horizontal="center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29" xfId="0" applyFont="1" applyFill="1" applyBorder="1" applyAlignment="1">
      <alignment horizontal="center" vertical="center" wrapText="1"/>
    </xf>
    <xf numFmtId="0" fontId="19" fillId="9" borderId="23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30" xfId="0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26" fillId="11" borderId="2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3" fontId="26" fillId="11" borderId="2" xfId="0" applyNumberFormat="1" applyFont="1" applyFill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3" fontId="26" fillId="11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3" fontId="27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/>
    <xf numFmtId="4" fontId="26" fillId="12" borderId="2" xfId="0" applyNumberFormat="1" applyFont="1" applyFill="1" applyBorder="1"/>
    <xf numFmtId="4" fontId="9" fillId="12" borderId="2" xfId="0" applyNumberFormat="1" applyFont="1" applyFill="1" applyBorder="1"/>
    <xf numFmtId="4" fontId="26" fillId="12" borderId="2" xfId="0" applyNumberFormat="1" applyFont="1" applyFill="1" applyBorder="1" applyAlignment="1">
      <alignment horizontal="center"/>
    </xf>
    <xf numFmtId="3" fontId="26" fillId="12" borderId="2" xfId="0" applyNumberFormat="1" applyFont="1" applyFill="1" applyBorder="1"/>
    <xf numFmtId="4" fontId="26" fillId="12" borderId="0" xfId="0" applyNumberFormat="1" applyFont="1" applyFill="1" applyAlignment="1">
      <alignment horizontal="center"/>
    </xf>
    <xf numFmtId="4" fontId="26" fillId="12" borderId="47" xfId="0" applyNumberFormat="1" applyFont="1" applyFill="1" applyBorder="1"/>
    <xf numFmtId="3" fontId="9" fillId="12" borderId="2" xfId="0" applyNumberFormat="1" applyFont="1" applyFill="1" applyBorder="1"/>
    <xf numFmtId="0" fontId="0" fillId="0" borderId="2" xfId="0" applyBorder="1" applyAlignment="1">
      <alignment horizontal="center" shrinkToFit="1"/>
    </xf>
  </cellXfs>
  <cellStyles count="8">
    <cellStyle name="Hypertextový odkaz" xfId="1" builtinId="8"/>
    <cellStyle name="Normální" xfId="0" builtinId="0"/>
    <cellStyle name="Normální 2" xfId="7" xr:uid="{00000000-0005-0000-0000-000002000000}"/>
    <cellStyle name="Normální 2 2" xfId="2" xr:uid="{00000000-0005-0000-0000-000003000000}"/>
    <cellStyle name="Normální 3" xfId="5" xr:uid="{00000000-0005-0000-0000-000004000000}"/>
    <cellStyle name="Normální 5" xfId="4" xr:uid="{00000000-0005-0000-0000-000005000000}"/>
    <cellStyle name="Normální 5 2" xfId="6" xr:uid="{00000000-0005-0000-0000-000006000000}"/>
    <cellStyle name="normální_Rozpis výdajů 03 bez PO" xfId="3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C"/>
      <color rgb="FFFFCC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ymrandy13@sportgym.cz;gymrandy13@randovka.cz" TargetMode="External"/><Relationship Id="rId13" Type="http://schemas.openxmlformats.org/officeDocument/2006/relationships/hyperlink" Target="mailto:dd.ceskalipa@gmail.com" TargetMode="External"/><Relationship Id="rId3" Type="http://schemas.openxmlformats.org/officeDocument/2006/relationships/hyperlink" Target="mailto:ddjablonnevp@seznam.cz" TargetMode="External"/><Relationship Id="rId7" Type="http://schemas.openxmlformats.org/officeDocument/2006/relationships/hyperlink" Target="mailto:sekretariat@specialniskola-jbc.cz;jana.strnadkova@seznam.cz" TargetMode="External"/><Relationship Id="rId12" Type="http://schemas.openxmlformats.org/officeDocument/2006/relationships/hyperlink" Target="mailto:sekretariat@spstjbc.cz" TargetMode="External"/><Relationship Id="rId17" Type="http://schemas.openxmlformats.org/officeDocument/2006/relationships/comments" Target="../comments1.xml"/><Relationship Id="rId2" Type="http://schemas.openxmlformats.org/officeDocument/2006/relationships/hyperlink" Target="mailto:info@sosliberec.cz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mailto:miroslav.kudrna@sshlfrydlant.cz" TargetMode="External"/><Relationship Id="rId6" Type="http://schemas.openxmlformats.org/officeDocument/2006/relationships/hyperlink" Target="mailto:info@ssplbc.cz;karasek@ssplbc.cz" TargetMode="External"/><Relationship Id="rId11" Type="http://schemas.openxmlformats.org/officeDocument/2006/relationships/hyperlink" Target="mailto:vojta@giosm.cz;reditel@giosm.cz" TargetMode="External"/><Relationship Id="rId5" Type="http://schemas.openxmlformats.org/officeDocument/2006/relationships/hyperlink" Target="mailto:ddkrompach@seznam.cz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novakova@spcliberec.cz" TargetMode="External"/><Relationship Id="rId4" Type="http://schemas.openxmlformats.org/officeDocument/2006/relationships/hyperlink" Target="mailto:vedeni@ohsturnov.cz" TargetMode="External"/><Relationship Id="rId9" Type="http://schemas.openxmlformats.org/officeDocument/2006/relationships/hyperlink" Target="mailto:reditel@gymjil.cz" TargetMode="External"/><Relationship Id="rId14" Type="http://schemas.openxmlformats.org/officeDocument/2006/relationships/hyperlink" Target="mailto:reditel@dd-semily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F64"/>
  <sheetViews>
    <sheetView tabSelected="1" zoomScale="80" zoomScaleNormal="80" zoomScaleSheetLayoutView="80" workbookViewId="0">
      <pane xSplit="24" ySplit="5" topLeftCell="Y6" activePane="bottomRight" state="frozen"/>
      <selection pane="topRight" activeCell="Y1" sqref="Y1"/>
      <selection pane="bottomLeft" activeCell="A6" sqref="A6"/>
      <selection pane="bottomRight" activeCell="AE59" sqref="AE59"/>
    </sheetView>
  </sheetViews>
  <sheetFormatPr defaultRowHeight="15"/>
  <cols>
    <col min="1" max="1" width="4.140625" style="139" customWidth="1"/>
    <col min="2" max="2" width="9.28515625" style="139" bestFit="1" customWidth="1"/>
    <col min="3" max="3" width="11.5703125" style="139" customWidth="1"/>
    <col min="4" max="4" width="9.28515625" style="139" hidden="1" customWidth="1"/>
    <col min="5" max="5" width="12.85546875" style="139" hidden="1" customWidth="1"/>
    <col min="6" max="6" width="9.28515625" style="139" hidden="1" customWidth="1"/>
    <col min="7" max="7" width="61.5703125" style="139" customWidth="1"/>
    <col min="8" max="9" width="9.140625" style="139" hidden="1" customWidth="1"/>
    <col min="10" max="10" width="26.28515625" style="139" hidden="1" customWidth="1"/>
    <col min="11" max="11" width="9.28515625" style="139" hidden="1" customWidth="1"/>
    <col min="12" max="15" width="9.140625" style="139" hidden="1" customWidth="1"/>
    <col min="16" max="16" width="9.5703125" style="139" hidden="1" customWidth="1"/>
    <col min="17" max="17" width="12.140625" style="139" hidden="1" customWidth="1"/>
    <col min="18" max="18" width="14.140625" style="139" hidden="1" customWidth="1"/>
    <col min="19" max="19" width="52" style="139" hidden="1" customWidth="1"/>
    <col min="20" max="20" width="17.42578125" style="150" hidden="1" customWidth="1"/>
    <col min="21" max="21" width="9.28515625" style="150" hidden="1" customWidth="1"/>
    <col min="22" max="24" width="9.140625" style="139" hidden="1" customWidth="1"/>
    <col min="25" max="25" width="9.140625" style="100" customWidth="1"/>
    <col min="26" max="28" width="9.28515625" style="100" customWidth="1"/>
    <col min="29" max="29" width="12.42578125" style="100" bestFit="1" customWidth="1"/>
    <col min="30" max="30" width="12.28515625" style="187" customWidth="1"/>
    <col min="32" max="32" width="13.5703125" hidden="1" customWidth="1"/>
    <col min="33" max="34" width="12.42578125" hidden="1" customWidth="1"/>
    <col min="35" max="35" width="10.85546875" hidden="1" customWidth="1"/>
    <col min="36" max="36" width="12.42578125" hidden="1" customWidth="1"/>
    <col min="37" max="37" width="13.5703125" hidden="1" customWidth="1"/>
    <col min="38" max="38" width="12.42578125" hidden="1" customWidth="1"/>
    <col min="39" max="39" width="10.7109375" hidden="1" customWidth="1"/>
    <col min="40" max="40" width="10.85546875" hidden="1" customWidth="1"/>
    <col min="41" max="41" width="9.85546875" hidden="1" customWidth="1"/>
    <col min="42" max="42" width="12.42578125" hidden="1" customWidth="1"/>
    <col min="43" max="43" width="12.140625" hidden="1" customWidth="1"/>
    <col min="44" max="44" width="13.5703125" hidden="1" customWidth="1"/>
    <col min="45" max="46" width="12.42578125" hidden="1" customWidth="1"/>
    <col min="47" max="47" width="10.85546875" hidden="1" customWidth="1"/>
    <col min="48" max="48" width="16.28515625" hidden="1" customWidth="1"/>
    <col min="49" max="49" width="13.5703125" hidden="1" customWidth="1"/>
    <col min="50" max="50" width="4.42578125" hidden="1" customWidth="1"/>
    <col min="51" max="51" width="13.5703125" style="100" bestFit="1" customWidth="1"/>
    <col min="52" max="52" width="13" style="100" bestFit="1" customWidth="1"/>
    <col min="53" max="53" width="13.5703125" style="187" bestFit="1" customWidth="1"/>
    <col min="54" max="54" width="32.140625" style="195" customWidth="1"/>
    <col min="55" max="55" width="12.28515625" style="117" customWidth="1"/>
    <col min="56" max="56" width="10.85546875" style="187" bestFit="1" customWidth="1"/>
    <col min="57" max="57" width="34.140625" style="195" bestFit="1" customWidth="1"/>
    <col min="58" max="58" width="12" style="117" customWidth="1"/>
  </cols>
  <sheetData>
    <row r="1" spans="1:58" ht="18.75" thickBot="1">
      <c r="A1" s="152" t="s">
        <v>1592</v>
      </c>
    </row>
    <row r="2" spans="1:58" ht="114.75" customHeight="1">
      <c r="A2" s="249" t="s">
        <v>0</v>
      </c>
      <c r="B2" s="252" t="s">
        <v>1</v>
      </c>
      <c r="C2" s="252" t="s">
        <v>2</v>
      </c>
      <c r="D2" s="252" t="s">
        <v>1</v>
      </c>
      <c r="E2" s="153"/>
      <c r="F2" s="252" t="s">
        <v>3</v>
      </c>
      <c r="G2" s="246" t="s">
        <v>4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155"/>
      <c r="V2" s="154"/>
      <c r="W2" s="154"/>
      <c r="X2" s="154"/>
      <c r="Y2" s="227" t="s">
        <v>1608</v>
      </c>
      <c r="Z2" s="228"/>
      <c r="AA2" s="228"/>
      <c r="AB2" s="228"/>
      <c r="AC2" s="228"/>
      <c r="AD2" s="229"/>
      <c r="AF2" s="200" t="s">
        <v>1593</v>
      </c>
      <c r="AG2" s="201"/>
      <c r="AH2" s="201"/>
      <c r="AI2" s="201"/>
      <c r="AJ2" s="201"/>
      <c r="AK2" s="202"/>
      <c r="AL2" s="200" t="s">
        <v>1594</v>
      </c>
      <c r="AM2" s="201"/>
      <c r="AN2" s="201"/>
      <c r="AO2" s="201"/>
      <c r="AP2" s="201"/>
      <c r="AQ2" s="202"/>
      <c r="AR2" s="200" t="s">
        <v>1595</v>
      </c>
      <c r="AS2" s="201"/>
      <c r="AT2" s="201"/>
      <c r="AU2" s="201"/>
      <c r="AV2" s="201"/>
      <c r="AW2" s="202"/>
      <c r="AX2" s="156"/>
      <c r="AY2" s="242" t="s">
        <v>1610</v>
      </c>
      <c r="AZ2" s="243"/>
      <c r="BA2" s="243"/>
      <c r="BB2" s="243"/>
      <c r="BC2" s="244"/>
      <c r="BD2" s="243"/>
      <c r="BE2" s="243"/>
      <c r="BF2" s="245"/>
    </row>
    <row r="3" spans="1:58" ht="15" customHeight="1">
      <c r="A3" s="250"/>
      <c r="B3" s="253"/>
      <c r="C3" s="253"/>
      <c r="D3" s="253"/>
      <c r="E3" s="157"/>
      <c r="F3" s="253"/>
      <c r="G3" s="247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9"/>
      <c r="U3" s="159"/>
      <c r="V3" s="158"/>
      <c r="W3" s="158"/>
      <c r="X3" s="158"/>
      <c r="Y3" s="230" t="s">
        <v>1598</v>
      </c>
      <c r="Z3" s="231"/>
      <c r="AA3" s="231"/>
      <c r="AB3" s="231"/>
      <c r="AC3" s="231"/>
      <c r="AD3" s="232"/>
      <c r="AF3" s="203"/>
      <c r="AG3" s="204"/>
      <c r="AH3" s="204"/>
      <c r="AI3" s="204"/>
      <c r="AJ3" s="204"/>
      <c r="AK3" s="205"/>
      <c r="AL3" s="203"/>
      <c r="AM3" s="204"/>
      <c r="AN3" s="204"/>
      <c r="AO3" s="204"/>
      <c r="AP3" s="204"/>
      <c r="AQ3" s="205"/>
      <c r="AR3" s="203"/>
      <c r="AS3" s="204"/>
      <c r="AT3" s="204"/>
      <c r="AU3" s="204"/>
      <c r="AV3" s="204"/>
      <c r="AW3" s="205"/>
      <c r="AX3" s="156"/>
      <c r="AY3" s="212" t="s">
        <v>1616</v>
      </c>
      <c r="AZ3" s="213"/>
      <c r="BA3" s="213"/>
      <c r="BB3" s="213"/>
      <c r="BC3" s="214"/>
      <c r="BD3" s="233" t="s">
        <v>1617</v>
      </c>
      <c r="BE3" s="234"/>
      <c r="BF3" s="235"/>
    </row>
    <row r="4" spans="1:58" ht="28.5" customHeight="1">
      <c r="A4" s="250"/>
      <c r="B4" s="253"/>
      <c r="C4" s="253"/>
      <c r="D4" s="253"/>
      <c r="E4" s="157"/>
      <c r="F4" s="253"/>
      <c r="G4" s="247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9"/>
      <c r="U4" s="159"/>
      <c r="V4" s="158"/>
      <c r="W4" s="158"/>
      <c r="X4" s="158"/>
      <c r="Y4" s="236" t="s">
        <v>1599</v>
      </c>
      <c r="Z4" s="237"/>
      <c r="AA4" s="238" t="s">
        <v>1600</v>
      </c>
      <c r="AB4" s="238" t="s">
        <v>1601</v>
      </c>
      <c r="AC4" s="238" t="s">
        <v>1602</v>
      </c>
      <c r="AD4" s="240" t="s">
        <v>1603</v>
      </c>
      <c r="AF4" s="206" t="s">
        <v>1599</v>
      </c>
      <c r="AG4" s="207"/>
      <c r="AH4" s="221" t="s">
        <v>1600</v>
      </c>
      <c r="AI4" s="221" t="s">
        <v>1601</v>
      </c>
      <c r="AJ4" s="221" t="s">
        <v>1602</v>
      </c>
      <c r="AK4" s="225" t="s">
        <v>1603</v>
      </c>
      <c r="AL4" s="206" t="s">
        <v>1599</v>
      </c>
      <c r="AM4" s="207"/>
      <c r="AN4" s="221" t="s">
        <v>1600</v>
      </c>
      <c r="AO4" s="221" t="s">
        <v>1601</v>
      </c>
      <c r="AP4" s="221" t="s">
        <v>1602</v>
      </c>
      <c r="AQ4" s="225" t="s">
        <v>1603</v>
      </c>
      <c r="AR4" s="206" t="s">
        <v>1599</v>
      </c>
      <c r="AS4" s="207"/>
      <c r="AT4" s="221" t="s">
        <v>1600</v>
      </c>
      <c r="AU4" s="221" t="s">
        <v>1601</v>
      </c>
      <c r="AV4" s="221" t="s">
        <v>1602</v>
      </c>
      <c r="AW4" s="225" t="s">
        <v>1603</v>
      </c>
      <c r="AX4" s="160"/>
      <c r="AY4" s="208" t="s">
        <v>1604</v>
      </c>
      <c r="AZ4" s="210" t="s">
        <v>1605</v>
      </c>
      <c r="BA4" s="223" t="s">
        <v>1603</v>
      </c>
      <c r="BB4" s="219" t="s">
        <v>1609</v>
      </c>
      <c r="BC4" s="215" t="s">
        <v>1596</v>
      </c>
      <c r="BD4" s="217" t="s">
        <v>1388</v>
      </c>
      <c r="BE4" s="219" t="s">
        <v>1609</v>
      </c>
      <c r="BF4" s="215" t="s">
        <v>1597</v>
      </c>
    </row>
    <row r="5" spans="1:58" ht="39" customHeight="1" thickBot="1">
      <c r="A5" s="251"/>
      <c r="B5" s="254"/>
      <c r="C5" s="254"/>
      <c r="D5" s="254"/>
      <c r="E5" s="161" t="s">
        <v>5</v>
      </c>
      <c r="F5" s="254"/>
      <c r="G5" s="248"/>
      <c r="H5" s="162" t="s">
        <v>6</v>
      </c>
      <c r="I5" s="161" t="s">
        <v>4</v>
      </c>
      <c r="J5" s="161" t="s">
        <v>7</v>
      </c>
      <c r="K5" s="161" t="s">
        <v>8</v>
      </c>
      <c r="L5" s="161" t="s">
        <v>9</v>
      </c>
      <c r="M5" s="161" t="s">
        <v>10</v>
      </c>
      <c r="N5" s="161" t="s">
        <v>11</v>
      </c>
      <c r="O5" s="161" t="s">
        <v>12</v>
      </c>
      <c r="P5" s="161" t="s">
        <v>13</v>
      </c>
      <c r="Q5" s="161" t="s">
        <v>14</v>
      </c>
      <c r="R5" s="161" t="s">
        <v>15</v>
      </c>
      <c r="S5" s="161" t="s">
        <v>16</v>
      </c>
      <c r="T5" s="163" t="s">
        <v>17</v>
      </c>
      <c r="U5" s="163" t="s">
        <v>18</v>
      </c>
      <c r="V5" s="161" t="s">
        <v>19</v>
      </c>
      <c r="W5" s="161" t="s">
        <v>20</v>
      </c>
      <c r="X5" s="164" t="s">
        <v>21</v>
      </c>
      <c r="Y5" s="165" t="s">
        <v>1606</v>
      </c>
      <c r="Z5" s="166" t="s">
        <v>1607</v>
      </c>
      <c r="AA5" s="239"/>
      <c r="AB5" s="239"/>
      <c r="AC5" s="239"/>
      <c r="AD5" s="241"/>
      <c r="AF5" s="167" t="s">
        <v>1606</v>
      </c>
      <c r="AG5" s="168" t="s">
        <v>1607</v>
      </c>
      <c r="AH5" s="222"/>
      <c r="AI5" s="222"/>
      <c r="AJ5" s="222"/>
      <c r="AK5" s="226"/>
      <c r="AL5" s="167" t="s">
        <v>1606</v>
      </c>
      <c r="AM5" s="168" t="s">
        <v>1607</v>
      </c>
      <c r="AN5" s="222"/>
      <c r="AO5" s="222"/>
      <c r="AP5" s="222"/>
      <c r="AQ5" s="226"/>
      <c r="AR5" s="167" t="s">
        <v>1606</v>
      </c>
      <c r="AS5" s="168" t="s">
        <v>1607</v>
      </c>
      <c r="AT5" s="222"/>
      <c r="AU5" s="222"/>
      <c r="AV5" s="222"/>
      <c r="AW5" s="226"/>
      <c r="AX5" s="160"/>
      <c r="AY5" s="209"/>
      <c r="AZ5" s="211"/>
      <c r="BA5" s="224"/>
      <c r="BB5" s="220"/>
      <c r="BC5" s="216"/>
      <c r="BD5" s="218"/>
      <c r="BE5" s="220"/>
      <c r="BF5" s="216"/>
    </row>
    <row r="6" spans="1:58">
      <c r="A6" s="185">
        <v>1</v>
      </c>
      <c r="B6" s="185">
        <v>1401</v>
      </c>
      <c r="C6" s="186">
        <v>62237004</v>
      </c>
      <c r="D6" s="185">
        <v>1401</v>
      </c>
      <c r="E6" s="185">
        <v>600009998</v>
      </c>
      <c r="F6" s="185">
        <v>3121</v>
      </c>
      <c r="G6" s="185" t="s">
        <v>22</v>
      </c>
      <c r="H6" s="140" t="s">
        <v>23</v>
      </c>
      <c r="I6" s="140" t="s">
        <v>22</v>
      </c>
      <c r="J6" s="140" t="s">
        <v>24</v>
      </c>
      <c r="K6" s="140" t="s">
        <v>25</v>
      </c>
      <c r="L6" s="140" t="s">
        <v>26</v>
      </c>
      <c r="M6" s="140" t="s">
        <v>27</v>
      </c>
      <c r="N6" s="140" t="s">
        <v>28</v>
      </c>
      <c r="O6" s="140" t="s">
        <v>29</v>
      </c>
      <c r="P6" s="140" t="s">
        <v>30</v>
      </c>
      <c r="Q6" s="140" t="s">
        <v>31</v>
      </c>
      <c r="R6" s="140" t="s">
        <v>32</v>
      </c>
      <c r="S6" s="140" t="s">
        <v>33</v>
      </c>
      <c r="T6" s="143">
        <v>2621750217</v>
      </c>
      <c r="U6" s="143" t="s">
        <v>34</v>
      </c>
      <c r="V6" s="140" t="s">
        <v>35</v>
      </c>
      <c r="W6" s="140" t="s">
        <v>36</v>
      </c>
      <c r="X6" s="175" t="s">
        <v>37</v>
      </c>
      <c r="Y6" s="180"/>
      <c r="Z6" s="181"/>
      <c r="AA6" s="181"/>
      <c r="AB6" s="181"/>
      <c r="AC6" s="181"/>
      <c r="AD6" s="188">
        <f>SUM(Y6:AC6)</f>
        <v>0</v>
      </c>
      <c r="AE6" s="182"/>
      <c r="AY6" s="191"/>
      <c r="AZ6" s="192"/>
      <c r="BA6" s="193">
        <f>SUBTOTAL(9,AY6:AZ6)</f>
        <v>0</v>
      </c>
      <c r="BB6" s="192"/>
      <c r="BC6" s="194"/>
      <c r="BD6" s="197"/>
      <c r="BE6" s="192"/>
      <c r="BF6" s="198"/>
    </row>
    <row r="7" spans="1:58">
      <c r="A7" s="185">
        <v>2</v>
      </c>
      <c r="B7" s="185">
        <v>1402</v>
      </c>
      <c r="C7" s="186">
        <v>828840</v>
      </c>
      <c r="D7" s="185">
        <v>1402</v>
      </c>
      <c r="E7" s="185">
        <v>600010007</v>
      </c>
      <c r="F7" s="185">
        <v>3121</v>
      </c>
      <c r="G7" s="185" t="s">
        <v>38</v>
      </c>
      <c r="H7" s="140" t="s">
        <v>39</v>
      </c>
      <c r="I7" s="140" t="s">
        <v>38</v>
      </c>
      <c r="J7" s="140" t="s">
        <v>40</v>
      </c>
      <c r="K7" s="140" t="s">
        <v>41</v>
      </c>
      <c r="L7" s="140" t="s">
        <v>42</v>
      </c>
      <c r="M7" s="140" t="s">
        <v>27</v>
      </c>
      <c r="N7" s="140" t="s">
        <v>43</v>
      </c>
      <c r="O7" s="140" t="s">
        <v>44</v>
      </c>
      <c r="P7" s="140" t="s">
        <v>30</v>
      </c>
      <c r="Q7" s="140" t="s">
        <v>31</v>
      </c>
      <c r="R7" s="140">
        <v>487862883</v>
      </c>
      <c r="S7" s="140" t="s">
        <v>45</v>
      </c>
      <c r="T7" s="143">
        <v>1003807824</v>
      </c>
      <c r="U7" s="143" t="s">
        <v>46</v>
      </c>
      <c r="V7" s="140" t="s">
        <v>47</v>
      </c>
      <c r="W7" s="140" t="s">
        <v>36</v>
      </c>
      <c r="X7" s="175" t="s">
        <v>37</v>
      </c>
      <c r="Y7" s="183"/>
      <c r="Z7" s="184"/>
      <c r="AA7" s="184"/>
      <c r="AB7" s="184"/>
      <c r="AC7" s="184"/>
      <c r="AD7" s="189">
        <f t="shared" ref="AD7:AD63" si="0">SUM(Y7:AC7)</f>
        <v>0</v>
      </c>
      <c r="AE7" s="182"/>
      <c r="AY7" s="191"/>
      <c r="AZ7" s="192"/>
      <c r="BA7" s="190">
        <f t="shared" ref="BA7:BA63" si="1">SUBTOTAL(9,AY7:AZ7)</f>
        <v>0</v>
      </c>
      <c r="BB7" s="192"/>
      <c r="BC7" s="194"/>
      <c r="BD7" s="197"/>
      <c r="BE7" s="192"/>
      <c r="BF7" s="198"/>
    </row>
    <row r="8" spans="1:58">
      <c r="A8" s="185">
        <v>3</v>
      </c>
      <c r="B8" s="185">
        <v>1403</v>
      </c>
      <c r="C8" s="186">
        <v>60252758</v>
      </c>
      <c r="D8" s="185">
        <v>1403</v>
      </c>
      <c r="E8" s="185">
        <v>600010449</v>
      </c>
      <c r="F8" s="185">
        <v>3121</v>
      </c>
      <c r="G8" s="185" t="s">
        <v>48</v>
      </c>
      <c r="H8" s="140" t="s">
        <v>49</v>
      </c>
      <c r="I8" s="140" t="s">
        <v>48</v>
      </c>
      <c r="J8" s="140" t="s">
        <v>50</v>
      </c>
      <c r="K8" s="140" t="s">
        <v>51</v>
      </c>
      <c r="L8" s="140" t="s">
        <v>52</v>
      </c>
      <c r="M8" s="140" t="s">
        <v>27</v>
      </c>
      <c r="N8" s="140" t="s">
        <v>53</v>
      </c>
      <c r="O8" s="140" t="s">
        <v>54</v>
      </c>
      <c r="P8" s="140" t="s">
        <v>55</v>
      </c>
      <c r="Q8" s="140" t="s">
        <v>56</v>
      </c>
      <c r="R8" s="140">
        <v>483320086</v>
      </c>
      <c r="S8" s="140" t="s">
        <v>57</v>
      </c>
      <c r="T8" s="143">
        <v>1295190247</v>
      </c>
      <c r="U8" s="143" t="s">
        <v>34</v>
      </c>
      <c r="V8" s="140" t="s">
        <v>35</v>
      </c>
      <c r="W8" s="140" t="s">
        <v>36</v>
      </c>
      <c r="X8" s="175" t="s">
        <v>37</v>
      </c>
      <c r="Y8" s="183"/>
      <c r="Z8" s="184"/>
      <c r="AA8" s="184"/>
      <c r="AB8" s="184"/>
      <c r="AC8" s="184"/>
      <c r="AD8" s="189">
        <f t="shared" si="0"/>
        <v>0</v>
      </c>
      <c r="AE8" s="182"/>
      <c r="AY8" s="191"/>
      <c r="AZ8" s="192"/>
      <c r="BA8" s="190">
        <f t="shared" si="1"/>
        <v>0</v>
      </c>
      <c r="BB8" s="192"/>
      <c r="BC8" s="194"/>
      <c r="BD8" s="197"/>
      <c r="BE8" s="192"/>
      <c r="BF8" s="198"/>
    </row>
    <row r="9" spans="1:58">
      <c r="A9" s="185">
        <v>4</v>
      </c>
      <c r="B9" s="185">
        <v>1404</v>
      </c>
      <c r="C9" s="186">
        <v>60252570</v>
      </c>
      <c r="D9" s="185">
        <v>1404</v>
      </c>
      <c r="E9" s="185">
        <v>600010414</v>
      </c>
      <c r="F9" s="185">
        <v>3121</v>
      </c>
      <c r="G9" s="185" t="s">
        <v>58</v>
      </c>
      <c r="H9" s="140" t="s">
        <v>59</v>
      </c>
      <c r="I9" s="140" t="s">
        <v>60</v>
      </c>
      <c r="J9" s="140" t="s">
        <v>61</v>
      </c>
      <c r="K9" s="140" t="s">
        <v>62</v>
      </c>
      <c r="L9" s="140" t="s">
        <v>63</v>
      </c>
      <c r="M9" s="140" t="s">
        <v>64</v>
      </c>
      <c r="N9" s="140" t="s">
        <v>65</v>
      </c>
      <c r="O9" s="140" t="s">
        <v>66</v>
      </c>
      <c r="P9" s="140" t="s">
        <v>55</v>
      </c>
      <c r="Q9" s="140" t="s">
        <v>56</v>
      </c>
      <c r="R9" s="140">
        <v>483394333</v>
      </c>
      <c r="S9" s="140" t="s">
        <v>67</v>
      </c>
      <c r="T9" s="143">
        <v>1387450237</v>
      </c>
      <c r="U9" s="143" t="s">
        <v>34</v>
      </c>
      <c r="V9" s="140" t="s">
        <v>35</v>
      </c>
      <c r="W9" s="140" t="s">
        <v>36</v>
      </c>
      <c r="X9" s="175" t="s">
        <v>37</v>
      </c>
      <c r="Y9" s="183"/>
      <c r="Z9" s="184"/>
      <c r="AA9" s="184"/>
      <c r="AB9" s="184"/>
      <c r="AC9" s="184"/>
      <c r="AD9" s="189">
        <f t="shared" si="0"/>
        <v>0</v>
      </c>
      <c r="AE9" s="182"/>
      <c r="AY9" s="191"/>
      <c r="AZ9" s="192"/>
      <c r="BA9" s="190">
        <f t="shared" si="1"/>
        <v>0</v>
      </c>
      <c r="BB9" s="192"/>
      <c r="BC9" s="194"/>
      <c r="BD9" s="197"/>
      <c r="BE9" s="192"/>
      <c r="BF9" s="198"/>
    </row>
    <row r="10" spans="1:58">
      <c r="A10" s="185">
        <v>5</v>
      </c>
      <c r="B10" s="185">
        <v>1405</v>
      </c>
      <c r="C10" s="186">
        <v>46748016</v>
      </c>
      <c r="D10" s="185">
        <v>1405</v>
      </c>
      <c r="E10" s="185">
        <v>600010554</v>
      </c>
      <c r="F10" s="185">
        <v>3121</v>
      </c>
      <c r="G10" s="185" t="s">
        <v>68</v>
      </c>
      <c r="H10" s="140" t="s">
        <v>69</v>
      </c>
      <c r="I10" s="140" t="s">
        <v>68</v>
      </c>
      <c r="J10" s="140" t="s">
        <v>70</v>
      </c>
      <c r="K10" s="140" t="s">
        <v>71</v>
      </c>
      <c r="L10" s="140" t="s">
        <v>72</v>
      </c>
      <c r="M10" s="140" t="s">
        <v>27</v>
      </c>
      <c r="N10" s="140" t="s">
        <v>73</v>
      </c>
      <c r="O10" s="140" t="s">
        <v>74</v>
      </c>
      <c r="P10" s="140" t="s">
        <v>55</v>
      </c>
      <c r="Q10" s="140" t="s">
        <v>56</v>
      </c>
      <c r="R10" s="140">
        <v>482710077</v>
      </c>
      <c r="S10" s="140" t="s">
        <v>75</v>
      </c>
      <c r="T10" s="143">
        <v>43639461</v>
      </c>
      <c r="U10" s="143" t="s">
        <v>76</v>
      </c>
      <c r="V10" s="140" t="s">
        <v>77</v>
      </c>
      <c r="W10" s="140" t="s">
        <v>36</v>
      </c>
      <c r="X10" s="175" t="s">
        <v>37</v>
      </c>
      <c r="Y10" s="183"/>
      <c r="Z10" s="184"/>
      <c r="AA10" s="184"/>
      <c r="AB10" s="184"/>
      <c r="AC10" s="184"/>
      <c r="AD10" s="189">
        <f t="shared" si="0"/>
        <v>0</v>
      </c>
      <c r="AE10" s="182"/>
      <c r="AY10" s="191"/>
      <c r="AZ10" s="192"/>
      <c r="BA10" s="190">
        <f t="shared" si="1"/>
        <v>0</v>
      </c>
      <c r="BB10" s="192"/>
      <c r="BC10" s="194"/>
      <c r="BD10" s="197"/>
      <c r="BE10" s="192"/>
      <c r="BF10" s="198"/>
    </row>
    <row r="11" spans="1:58">
      <c r="A11" s="185">
        <v>6</v>
      </c>
      <c r="B11" s="185">
        <v>1406</v>
      </c>
      <c r="C11" s="186">
        <v>46748067</v>
      </c>
      <c r="D11" s="185">
        <v>1406</v>
      </c>
      <c r="E11" s="185">
        <v>600010511</v>
      </c>
      <c r="F11" s="185">
        <v>3121</v>
      </c>
      <c r="G11" s="185" t="s">
        <v>78</v>
      </c>
      <c r="H11" s="140" t="s">
        <v>79</v>
      </c>
      <c r="I11" s="140" t="s">
        <v>78</v>
      </c>
      <c r="J11" s="140" t="s">
        <v>80</v>
      </c>
      <c r="K11" s="140" t="s">
        <v>81</v>
      </c>
      <c r="L11" s="140" t="s">
        <v>82</v>
      </c>
      <c r="M11" s="140" t="s">
        <v>27</v>
      </c>
      <c r="N11" s="140" t="s">
        <v>83</v>
      </c>
      <c r="O11" s="140" t="s">
        <v>84</v>
      </c>
      <c r="P11" s="140" t="s">
        <v>55</v>
      </c>
      <c r="Q11" s="140" t="s">
        <v>56</v>
      </c>
      <c r="R11" s="140">
        <v>482312078</v>
      </c>
      <c r="S11" s="140" t="s">
        <v>85</v>
      </c>
      <c r="T11" s="143">
        <v>3294530309</v>
      </c>
      <c r="U11" s="143" t="s">
        <v>86</v>
      </c>
      <c r="V11" s="140" t="s">
        <v>87</v>
      </c>
      <c r="W11" s="140" t="s">
        <v>36</v>
      </c>
      <c r="X11" s="175" t="s">
        <v>37</v>
      </c>
      <c r="Y11" s="183"/>
      <c r="Z11" s="184"/>
      <c r="AA11" s="184"/>
      <c r="AB11" s="184"/>
      <c r="AC11" s="184"/>
      <c r="AD11" s="189">
        <f t="shared" si="0"/>
        <v>0</v>
      </c>
      <c r="AE11" s="182"/>
      <c r="AY11" s="191"/>
      <c r="AZ11" s="192"/>
      <c r="BA11" s="190">
        <f t="shared" si="1"/>
        <v>0</v>
      </c>
      <c r="BB11" s="192"/>
      <c r="BC11" s="194"/>
      <c r="BD11" s="197"/>
      <c r="BE11" s="192"/>
      <c r="BF11" s="198"/>
    </row>
    <row r="12" spans="1:58">
      <c r="A12" s="185">
        <v>7</v>
      </c>
      <c r="B12" s="185">
        <v>1407</v>
      </c>
      <c r="C12" s="186">
        <v>856070</v>
      </c>
      <c r="D12" s="185">
        <v>1407</v>
      </c>
      <c r="E12" s="185">
        <v>600012654</v>
      </c>
      <c r="F12" s="185">
        <v>3121</v>
      </c>
      <c r="G12" s="185" t="s">
        <v>88</v>
      </c>
      <c r="H12" s="140" t="s">
        <v>89</v>
      </c>
      <c r="I12" s="140" t="s">
        <v>88</v>
      </c>
      <c r="J12" s="140" t="s">
        <v>90</v>
      </c>
      <c r="K12" s="140" t="s">
        <v>91</v>
      </c>
      <c r="L12" s="140" t="s">
        <v>92</v>
      </c>
      <c r="M12" s="140" t="s">
        <v>93</v>
      </c>
      <c r="N12" s="140" t="s">
        <v>94</v>
      </c>
      <c r="O12" s="140" t="s">
        <v>95</v>
      </c>
      <c r="P12" s="140" t="s">
        <v>55</v>
      </c>
      <c r="Q12" s="140" t="s">
        <v>56</v>
      </c>
      <c r="R12" s="140" t="s">
        <v>96</v>
      </c>
      <c r="S12" s="144" t="s">
        <v>97</v>
      </c>
      <c r="T12" s="143">
        <v>830581</v>
      </c>
      <c r="U12" s="143" t="s">
        <v>76</v>
      </c>
      <c r="V12" s="140" t="s">
        <v>77</v>
      </c>
      <c r="W12" s="140" t="s">
        <v>36</v>
      </c>
      <c r="X12" s="175" t="s">
        <v>37</v>
      </c>
      <c r="Y12" s="183"/>
      <c r="Z12" s="184"/>
      <c r="AA12" s="184"/>
      <c r="AB12" s="184"/>
      <c r="AC12" s="184"/>
      <c r="AD12" s="189">
        <f t="shared" si="0"/>
        <v>0</v>
      </c>
      <c r="AE12" s="182"/>
      <c r="AY12" s="191"/>
      <c r="AZ12" s="192"/>
      <c r="BA12" s="190">
        <f t="shared" si="1"/>
        <v>0</v>
      </c>
      <c r="BB12" s="192"/>
      <c r="BC12" s="194"/>
      <c r="BD12" s="197"/>
      <c r="BE12" s="192"/>
      <c r="BF12" s="198"/>
    </row>
    <row r="13" spans="1:58">
      <c r="A13" s="185">
        <v>8</v>
      </c>
      <c r="B13" s="185">
        <v>1408</v>
      </c>
      <c r="C13" s="186">
        <v>854981</v>
      </c>
      <c r="D13" s="185">
        <v>1408</v>
      </c>
      <c r="E13" s="185">
        <v>600012638</v>
      </c>
      <c r="F13" s="185">
        <v>3121</v>
      </c>
      <c r="G13" s="185" t="s">
        <v>98</v>
      </c>
      <c r="H13" s="140" t="s">
        <v>99</v>
      </c>
      <c r="I13" s="140" t="s">
        <v>98</v>
      </c>
      <c r="J13" s="140" t="s">
        <v>100</v>
      </c>
      <c r="K13" s="140" t="s">
        <v>101</v>
      </c>
      <c r="L13" s="140" t="s">
        <v>102</v>
      </c>
      <c r="M13" s="140" t="s">
        <v>27</v>
      </c>
      <c r="N13" s="140" t="s">
        <v>103</v>
      </c>
      <c r="O13" s="140" t="s">
        <v>104</v>
      </c>
      <c r="P13" s="140" t="s">
        <v>55</v>
      </c>
      <c r="Q13" s="140" t="s">
        <v>56</v>
      </c>
      <c r="R13" s="140">
        <v>481322193</v>
      </c>
      <c r="S13" s="140" t="s">
        <v>105</v>
      </c>
      <c r="T13" s="143">
        <v>160707240</v>
      </c>
      <c r="U13" s="143" t="s">
        <v>106</v>
      </c>
      <c r="V13" s="140" t="s">
        <v>107</v>
      </c>
      <c r="W13" s="140" t="s">
        <v>36</v>
      </c>
      <c r="X13" s="175" t="s">
        <v>37</v>
      </c>
      <c r="Y13" s="183"/>
      <c r="Z13" s="184"/>
      <c r="AA13" s="184"/>
      <c r="AB13" s="184"/>
      <c r="AC13" s="184"/>
      <c r="AD13" s="189">
        <f t="shared" si="0"/>
        <v>0</v>
      </c>
      <c r="AE13" s="182"/>
      <c r="AY13" s="191"/>
      <c r="AZ13" s="192"/>
      <c r="BA13" s="190">
        <f t="shared" si="1"/>
        <v>0</v>
      </c>
      <c r="BB13" s="192"/>
      <c r="BC13" s="194"/>
      <c r="BD13" s="197"/>
      <c r="BE13" s="192"/>
      <c r="BF13" s="198"/>
    </row>
    <row r="14" spans="1:58">
      <c r="A14" s="185">
        <v>9</v>
      </c>
      <c r="B14" s="185">
        <v>1409</v>
      </c>
      <c r="C14" s="186">
        <v>60252537</v>
      </c>
      <c r="D14" s="185">
        <v>1409</v>
      </c>
      <c r="E14" s="185">
        <v>600171744</v>
      </c>
      <c r="F14" s="185">
        <v>3121</v>
      </c>
      <c r="G14" s="185" t="s">
        <v>108</v>
      </c>
      <c r="H14" s="140" t="s">
        <v>109</v>
      </c>
      <c r="I14" s="140" t="s">
        <v>108</v>
      </c>
      <c r="J14" s="140" t="s">
        <v>110</v>
      </c>
      <c r="K14" s="140" t="s">
        <v>111</v>
      </c>
      <c r="L14" s="140" t="s">
        <v>52</v>
      </c>
      <c r="M14" s="140" t="s">
        <v>64</v>
      </c>
      <c r="N14" s="140" t="s">
        <v>112</v>
      </c>
      <c r="O14" s="140" t="s">
        <v>113</v>
      </c>
      <c r="P14" s="140" t="s">
        <v>55</v>
      </c>
      <c r="Q14" s="140" t="s">
        <v>56</v>
      </c>
      <c r="R14" s="140">
        <v>483737612</v>
      </c>
      <c r="S14" s="144" t="s">
        <v>114</v>
      </c>
      <c r="T14" s="143">
        <v>1295430247</v>
      </c>
      <c r="U14" s="143" t="s">
        <v>34</v>
      </c>
      <c r="V14" s="140" t="s">
        <v>35</v>
      </c>
      <c r="W14" s="140" t="s">
        <v>36</v>
      </c>
      <c r="X14" s="175" t="s">
        <v>37</v>
      </c>
      <c r="Y14" s="183"/>
      <c r="Z14" s="184"/>
      <c r="AA14" s="184"/>
      <c r="AB14" s="184"/>
      <c r="AC14" s="184">
        <v>1147000</v>
      </c>
      <c r="AD14" s="189">
        <f t="shared" si="0"/>
        <v>1147000</v>
      </c>
      <c r="AE14" s="182"/>
      <c r="AY14" s="191"/>
      <c r="AZ14" s="192"/>
      <c r="BA14" s="190">
        <f t="shared" si="1"/>
        <v>0</v>
      </c>
      <c r="BB14" s="192"/>
      <c r="BC14" s="194"/>
      <c r="BD14" s="197"/>
      <c r="BE14" s="192"/>
      <c r="BF14" s="198"/>
    </row>
    <row r="15" spans="1:58">
      <c r="A15" s="185">
        <v>10</v>
      </c>
      <c r="B15" s="185">
        <v>1410</v>
      </c>
      <c r="C15" s="186">
        <v>856037</v>
      </c>
      <c r="D15" s="185">
        <v>1410</v>
      </c>
      <c r="E15" s="185">
        <v>600171752</v>
      </c>
      <c r="F15" s="185">
        <v>3121</v>
      </c>
      <c r="G15" s="185" t="s">
        <v>115</v>
      </c>
      <c r="H15" s="140" t="s">
        <v>116</v>
      </c>
      <c r="I15" s="140" t="s">
        <v>115</v>
      </c>
      <c r="J15" s="140" t="s">
        <v>117</v>
      </c>
      <c r="K15" s="140" t="s">
        <v>118</v>
      </c>
      <c r="L15" s="140" t="s">
        <v>119</v>
      </c>
      <c r="M15" s="140" t="s">
        <v>27</v>
      </c>
      <c r="N15" s="140" t="s">
        <v>120</v>
      </c>
      <c r="O15" s="140" t="s">
        <v>121</v>
      </c>
      <c r="P15" s="140" t="s">
        <v>55</v>
      </c>
      <c r="Q15" s="140" t="s">
        <v>56</v>
      </c>
      <c r="R15" s="140">
        <v>481549249</v>
      </c>
      <c r="S15" s="144" t="s">
        <v>122</v>
      </c>
      <c r="T15" s="143">
        <v>262526774</v>
      </c>
      <c r="U15" s="143" t="s">
        <v>46</v>
      </c>
      <c r="V15" s="140" t="s">
        <v>47</v>
      </c>
      <c r="W15" s="140" t="s">
        <v>36</v>
      </c>
      <c r="X15" s="175" t="s">
        <v>37</v>
      </c>
      <c r="Y15" s="183"/>
      <c r="Z15" s="184"/>
      <c r="AA15" s="184"/>
      <c r="AB15" s="184"/>
      <c r="AC15" s="184">
        <v>689000</v>
      </c>
      <c r="AD15" s="189">
        <f t="shared" si="0"/>
        <v>689000</v>
      </c>
      <c r="AE15" s="182"/>
      <c r="AY15" s="191"/>
      <c r="AZ15" s="192"/>
      <c r="BA15" s="190">
        <f t="shared" si="1"/>
        <v>0</v>
      </c>
      <c r="BB15" s="192"/>
      <c r="BC15" s="194"/>
      <c r="BD15" s="197"/>
      <c r="BE15" s="192"/>
      <c r="BF15" s="198"/>
    </row>
    <row r="16" spans="1:58">
      <c r="A16" s="185">
        <v>11</v>
      </c>
      <c r="B16" s="185">
        <v>1411</v>
      </c>
      <c r="C16" s="186">
        <v>46748075</v>
      </c>
      <c r="D16" s="185">
        <v>1411</v>
      </c>
      <c r="E16" s="185">
        <v>600010589</v>
      </c>
      <c r="F16" s="185">
        <v>3121</v>
      </c>
      <c r="G16" s="185" t="s">
        <v>123</v>
      </c>
      <c r="H16" s="140" t="s">
        <v>124</v>
      </c>
      <c r="I16" s="140" t="s">
        <v>123</v>
      </c>
      <c r="J16" s="140" t="s">
        <v>125</v>
      </c>
      <c r="K16" s="140" t="s">
        <v>126</v>
      </c>
      <c r="L16" s="140" t="s">
        <v>72</v>
      </c>
      <c r="M16" s="140" t="s">
        <v>27</v>
      </c>
      <c r="N16" s="140" t="s">
        <v>127</v>
      </c>
      <c r="O16" s="140" t="s">
        <v>128</v>
      </c>
      <c r="P16" s="140" t="s">
        <v>55</v>
      </c>
      <c r="Q16" s="140" t="s">
        <v>56</v>
      </c>
      <c r="R16" s="140">
        <v>482771326</v>
      </c>
      <c r="S16" s="140" t="s">
        <v>129</v>
      </c>
      <c r="T16" s="143">
        <v>259987609</v>
      </c>
      <c r="U16" s="143" t="s">
        <v>106</v>
      </c>
      <c r="V16" s="140" t="s">
        <v>107</v>
      </c>
      <c r="W16" s="140" t="s">
        <v>36</v>
      </c>
      <c r="X16" s="175" t="s">
        <v>37</v>
      </c>
      <c r="Y16" s="183"/>
      <c r="Z16" s="184"/>
      <c r="AA16" s="184"/>
      <c r="AB16" s="184"/>
      <c r="AC16" s="184"/>
      <c r="AD16" s="189">
        <f t="shared" si="0"/>
        <v>0</v>
      </c>
      <c r="AE16" s="182"/>
      <c r="AY16" s="191"/>
      <c r="AZ16" s="192"/>
      <c r="BA16" s="190">
        <f t="shared" si="1"/>
        <v>0</v>
      </c>
      <c r="BB16" s="192"/>
      <c r="BC16" s="194"/>
      <c r="BD16" s="197">
        <v>13504</v>
      </c>
      <c r="BE16" s="192" t="s">
        <v>1611</v>
      </c>
      <c r="BF16" s="198">
        <v>44244</v>
      </c>
    </row>
    <row r="17" spans="1:58">
      <c r="A17" s="185">
        <v>12</v>
      </c>
      <c r="B17" s="185">
        <v>1412</v>
      </c>
      <c r="C17" s="186">
        <v>49864637</v>
      </c>
      <c r="D17" s="185">
        <v>1412</v>
      </c>
      <c r="E17" s="185">
        <v>600010015</v>
      </c>
      <c r="F17" s="185">
        <v>3122</v>
      </c>
      <c r="G17" s="185" t="s">
        <v>130</v>
      </c>
      <c r="H17" s="140" t="s">
        <v>131</v>
      </c>
      <c r="I17" s="140" t="s">
        <v>130</v>
      </c>
      <c r="J17" s="140" t="s">
        <v>132</v>
      </c>
      <c r="K17" s="140" t="s">
        <v>25</v>
      </c>
      <c r="L17" s="140" t="s">
        <v>26</v>
      </c>
      <c r="M17" s="140" t="s">
        <v>133</v>
      </c>
      <c r="N17" s="140" t="s">
        <v>134</v>
      </c>
      <c r="O17" s="140" t="s">
        <v>135</v>
      </c>
      <c r="P17" s="140" t="s">
        <v>55</v>
      </c>
      <c r="Q17" s="140" t="s">
        <v>56</v>
      </c>
      <c r="R17" s="140">
        <v>778544007</v>
      </c>
      <c r="S17" s="140" t="s">
        <v>136</v>
      </c>
      <c r="T17" s="151">
        <v>291358458</v>
      </c>
      <c r="U17" s="143" t="s">
        <v>106</v>
      </c>
      <c r="V17" s="140" t="s">
        <v>35</v>
      </c>
      <c r="W17" s="140" t="s">
        <v>36</v>
      </c>
      <c r="X17" s="175" t="s">
        <v>37</v>
      </c>
      <c r="Y17" s="183"/>
      <c r="Z17" s="184"/>
      <c r="AA17" s="184"/>
      <c r="AB17" s="184"/>
      <c r="AC17" s="184"/>
      <c r="AD17" s="189">
        <f t="shared" si="0"/>
        <v>0</v>
      </c>
      <c r="AE17" s="182"/>
      <c r="AY17" s="191"/>
      <c r="AZ17" s="192"/>
      <c r="BA17" s="190">
        <f t="shared" si="1"/>
        <v>0</v>
      </c>
      <c r="BB17" s="192"/>
      <c r="BC17" s="194"/>
      <c r="BD17" s="197"/>
      <c r="BE17" s="192"/>
      <c r="BF17" s="198"/>
    </row>
    <row r="18" spans="1:58">
      <c r="A18" s="185">
        <v>13</v>
      </c>
      <c r="B18" s="185">
        <v>1413</v>
      </c>
      <c r="C18" s="186">
        <v>60252511</v>
      </c>
      <c r="D18" s="185">
        <v>1413</v>
      </c>
      <c r="E18" s="185">
        <v>600020380</v>
      </c>
      <c r="F18" s="185">
        <v>3122</v>
      </c>
      <c r="G18" s="185" t="s">
        <v>137</v>
      </c>
      <c r="H18" s="140" t="s">
        <v>138</v>
      </c>
      <c r="I18" s="140" t="s">
        <v>137</v>
      </c>
      <c r="J18" s="140" t="s">
        <v>139</v>
      </c>
      <c r="K18" s="140" t="s">
        <v>140</v>
      </c>
      <c r="L18" s="140" t="s">
        <v>52</v>
      </c>
      <c r="M18" s="140" t="s">
        <v>27</v>
      </c>
      <c r="N18" s="140" t="s">
        <v>141</v>
      </c>
      <c r="O18" s="140" t="s">
        <v>54</v>
      </c>
      <c r="P18" s="140" t="s">
        <v>55</v>
      </c>
      <c r="Q18" s="140" t="s">
        <v>56</v>
      </c>
      <c r="R18" s="140">
        <v>483312364</v>
      </c>
      <c r="S18" s="140" t="s">
        <v>142</v>
      </c>
      <c r="T18" s="143">
        <v>101166552</v>
      </c>
      <c r="U18" s="143" t="s">
        <v>106</v>
      </c>
      <c r="V18" s="140" t="s">
        <v>107</v>
      </c>
      <c r="W18" s="140" t="s">
        <v>36</v>
      </c>
      <c r="X18" s="175" t="s">
        <v>37</v>
      </c>
      <c r="Y18" s="183"/>
      <c r="Z18" s="184"/>
      <c r="AA18" s="184"/>
      <c r="AB18" s="184"/>
      <c r="AC18" s="184"/>
      <c r="AD18" s="189">
        <f t="shared" si="0"/>
        <v>0</v>
      </c>
      <c r="AE18" s="182"/>
      <c r="AY18" s="191"/>
      <c r="AZ18" s="192"/>
      <c r="BA18" s="190">
        <f t="shared" si="1"/>
        <v>0</v>
      </c>
      <c r="BB18" s="192"/>
      <c r="BC18" s="194"/>
      <c r="BD18" s="197"/>
      <c r="BE18" s="192"/>
      <c r="BF18" s="198"/>
    </row>
    <row r="19" spans="1:58">
      <c r="A19" s="185">
        <v>14</v>
      </c>
      <c r="B19" s="185">
        <v>1414</v>
      </c>
      <c r="C19" s="186">
        <v>46747966</v>
      </c>
      <c r="D19" s="185">
        <v>1414</v>
      </c>
      <c r="E19" s="185">
        <v>600010571</v>
      </c>
      <c r="F19" s="185">
        <v>3122</v>
      </c>
      <c r="G19" s="185" t="s">
        <v>143</v>
      </c>
      <c r="H19" s="140" t="s">
        <v>144</v>
      </c>
      <c r="I19" s="140" t="s">
        <v>143</v>
      </c>
      <c r="J19" s="140" t="s">
        <v>145</v>
      </c>
      <c r="K19" s="140" t="s">
        <v>71</v>
      </c>
      <c r="L19" s="140" t="s">
        <v>72</v>
      </c>
      <c r="M19" s="140" t="s">
        <v>27</v>
      </c>
      <c r="N19" s="140" t="s">
        <v>146</v>
      </c>
      <c r="O19" s="140" t="s">
        <v>128</v>
      </c>
      <c r="P19" s="140" t="s">
        <v>55</v>
      </c>
      <c r="Q19" s="140" t="s">
        <v>56</v>
      </c>
      <c r="R19" s="140">
        <v>485106143</v>
      </c>
      <c r="S19" s="140" t="s">
        <v>147</v>
      </c>
      <c r="T19" s="143" t="s">
        <v>148</v>
      </c>
      <c r="U19" s="143" t="s">
        <v>34</v>
      </c>
      <c r="V19" s="140" t="s">
        <v>35</v>
      </c>
      <c r="W19" s="140" t="s">
        <v>36</v>
      </c>
      <c r="X19" s="175" t="s">
        <v>37</v>
      </c>
      <c r="Y19" s="183"/>
      <c r="Z19" s="184"/>
      <c r="AA19" s="184"/>
      <c r="AB19" s="184"/>
      <c r="AC19" s="184"/>
      <c r="AD19" s="189">
        <f t="shared" si="0"/>
        <v>0</v>
      </c>
      <c r="AE19" s="182"/>
      <c r="AY19" s="191"/>
      <c r="AZ19" s="192"/>
      <c r="BA19" s="190">
        <f t="shared" si="1"/>
        <v>0</v>
      </c>
      <c r="BB19" s="192"/>
      <c r="BC19" s="194"/>
      <c r="BD19" s="197"/>
      <c r="BE19" s="192"/>
      <c r="BF19" s="198"/>
    </row>
    <row r="20" spans="1:58">
      <c r="A20" s="185">
        <v>15</v>
      </c>
      <c r="B20" s="185">
        <v>1418</v>
      </c>
      <c r="C20" s="186">
        <v>48283142</v>
      </c>
      <c r="D20" s="185">
        <v>1418</v>
      </c>
      <c r="E20" s="185">
        <v>600010040</v>
      </c>
      <c r="F20" s="185">
        <v>3122</v>
      </c>
      <c r="G20" s="185" t="s">
        <v>149</v>
      </c>
      <c r="H20" s="140" t="s">
        <v>150</v>
      </c>
      <c r="I20" s="140" t="s">
        <v>149</v>
      </c>
      <c r="J20" s="140" t="s">
        <v>151</v>
      </c>
      <c r="K20" s="140" t="s">
        <v>25</v>
      </c>
      <c r="L20" s="140" t="s">
        <v>26</v>
      </c>
      <c r="M20" s="140" t="s">
        <v>133</v>
      </c>
      <c r="N20" s="140" t="s">
        <v>152</v>
      </c>
      <c r="O20" s="140" t="s">
        <v>153</v>
      </c>
      <c r="P20" s="140" t="s">
        <v>55</v>
      </c>
      <c r="Q20" s="140" t="s">
        <v>56</v>
      </c>
      <c r="R20" s="140" t="s">
        <v>154</v>
      </c>
      <c r="S20" s="140" t="s">
        <v>155</v>
      </c>
      <c r="T20" s="143">
        <v>41721824</v>
      </c>
      <c r="U20" s="143" t="s">
        <v>46</v>
      </c>
      <c r="V20" s="140" t="s">
        <v>47</v>
      </c>
      <c r="W20" s="140" t="s">
        <v>36</v>
      </c>
      <c r="X20" s="175" t="s">
        <v>37</v>
      </c>
      <c r="Y20" s="183"/>
      <c r="Z20" s="184"/>
      <c r="AA20" s="184"/>
      <c r="AB20" s="184"/>
      <c r="AC20" s="184"/>
      <c r="AD20" s="189">
        <f t="shared" si="0"/>
        <v>0</v>
      </c>
      <c r="AE20" s="182"/>
      <c r="AY20" s="191"/>
      <c r="AZ20" s="192"/>
      <c r="BA20" s="190">
        <f t="shared" si="1"/>
        <v>0</v>
      </c>
      <c r="BB20" s="192"/>
      <c r="BC20" s="194"/>
      <c r="BD20" s="197"/>
      <c r="BE20" s="192"/>
      <c r="BF20" s="198"/>
    </row>
    <row r="21" spans="1:58">
      <c r="A21" s="185">
        <v>16</v>
      </c>
      <c r="B21" s="185">
        <v>1420</v>
      </c>
      <c r="C21" s="186">
        <v>46747982</v>
      </c>
      <c r="D21" s="185">
        <v>1420</v>
      </c>
      <c r="E21" s="185">
        <v>600010562</v>
      </c>
      <c r="F21" s="185">
        <v>3122</v>
      </c>
      <c r="G21" s="185" t="s">
        <v>156</v>
      </c>
      <c r="H21" s="140" t="s">
        <v>157</v>
      </c>
      <c r="I21" s="140" t="s">
        <v>156</v>
      </c>
      <c r="J21" s="140" t="s">
        <v>158</v>
      </c>
      <c r="K21" s="140" t="s">
        <v>159</v>
      </c>
      <c r="L21" s="140" t="s">
        <v>72</v>
      </c>
      <c r="M21" s="140" t="s">
        <v>27</v>
      </c>
      <c r="N21" s="140" t="s">
        <v>160</v>
      </c>
      <c r="O21" s="140" t="s">
        <v>161</v>
      </c>
      <c r="P21" s="140" t="s">
        <v>55</v>
      </c>
      <c r="Q21" s="140" t="s">
        <v>56</v>
      </c>
      <c r="R21" s="140">
        <v>485103528</v>
      </c>
      <c r="S21" s="140" t="s">
        <v>162</v>
      </c>
      <c r="T21" s="143">
        <v>259717721</v>
      </c>
      <c r="U21" s="143" t="s">
        <v>106</v>
      </c>
      <c r="V21" s="140" t="s">
        <v>107</v>
      </c>
      <c r="W21" s="140" t="s">
        <v>36</v>
      </c>
      <c r="X21" s="175" t="s">
        <v>37</v>
      </c>
      <c r="Y21" s="183"/>
      <c r="Z21" s="184"/>
      <c r="AA21" s="184"/>
      <c r="AB21" s="184"/>
      <c r="AC21" s="184"/>
      <c r="AD21" s="189">
        <f t="shared" si="0"/>
        <v>0</v>
      </c>
      <c r="AE21" s="182"/>
      <c r="AY21" s="191"/>
      <c r="AZ21" s="192"/>
      <c r="BA21" s="190">
        <f t="shared" si="1"/>
        <v>0</v>
      </c>
      <c r="BB21" s="192"/>
      <c r="BC21" s="194"/>
      <c r="BD21" s="197"/>
      <c r="BE21" s="192"/>
      <c r="BF21" s="198"/>
    </row>
    <row r="22" spans="1:58">
      <c r="A22" s="185">
        <v>17</v>
      </c>
      <c r="B22" s="185">
        <v>1421</v>
      </c>
      <c r="C22" s="186">
        <v>46747991</v>
      </c>
      <c r="D22" s="185">
        <v>1421</v>
      </c>
      <c r="E22" s="185">
        <v>600020398</v>
      </c>
      <c r="F22" s="185">
        <v>3122</v>
      </c>
      <c r="G22" s="185" t="s">
        <v>163</v>
      </c>
      <c r="H22" s="140" t="s">
        <v>164</v>
      </c>
      <c r="I22" s="140" t="s">
        <v>163</v>
      </c>
      <c r="J22" s="140" t="s">
        <v>165</v>
      </c>
      <c r="K22" s="140" t="s">
        <v>166</v>
      </c>
      <c r="L22" s="140" t="s">
        <v>72</v>
      </c>
      <c r="M22" s="140" t="s">
        <v>133</v>
      </c>
      <c r="N22" s="140" t="s">
        <v>167</v>
      </c>
      <c r="O22" s="140" t="s">
        <v>128</v>
      </c>
      <c r="P22" s="140" t="s">
        <v>55</v>
      </c>
      <c r="Q22" s="140" t="s">
        <v>56</v>
      </c>
      <c r="R22" s="140">
        <v>485100113</v>
      </c>
      <c r="S22" s="140" t="s">
        <v>168</v>
      </c>
      <c r="T22" s="143" t="s">
        <v>169</v>
      </c>
      <c r="U22" s="143" t="s">
        <v>34</v>
      </c>
      <c r="V22" s="140" t="s">
        <v>35</v>
      </c>
      <c r="W22" s="140" t="s">
        <v>36</v>
      </c>
      <c r="X22" s="175" t="s">
        <v>37</v>
      </c>
      <c r="Y22" s="183"/>
      <c r="Z22" s="184"/>
      <c r="AA22" s="184"/>
      <c r="AB22" s="184"/>
      <c r="AC22" s="184"/>
      <c r="AD22" s="189">
        <f t="shared" si="0"/>
        <v>0</v>
      </c>
      <c r="AE22" s="182"/>
      <c r="AY22" s="191"/>
      <c r="AZ22" s="192"/>
      <c r="BA22" s="190">
        <f t="shared" si="1"/>
        <v>0</v>
      </c>
      <c r="BB22" s="192"/>
      <c r="BC22" s="194"/>
      <c r="BD22" s="197"/>
      <c r="BE22" s="192"/>
      <c r="BF22" s="198"/>
    </row>
    <row r="23" spans="1:58">
      <c r="A23" s="185">
        <v>18</v>
      </c>
      <c r="B23" s="185">
        <v>1422</v>
      </c>
      <c r="C23" s="186">
        <v>46747974</v>
      </c>
      <c r="D23" s="185">
        <v>1422</v>
      </c>
      <c r="E23" s="185">
        <v>600010643</v>
      </c>
      <c r="F23" s="185">
        <v>3122</v>
      </c>
      <c r="G23" s="185" t="s">
        <v>170</v>
      </c>
      <c r="H23" s="140" t="s">
        <v>171</v>
      </c>
      <c r="I23" s="140" t="s">
        <v>170</v>
      </c>
      <c r="J23" s="140" t="s">
        <v>172</v>
      </c>
      <c r="K23" s="140" t="s">
        <v>173</v>
      </c>
      <c r="L23" s="140" t="s">
        <v>72</v>
      </c>
      <c r="M23" s="140" t="s">
        <v>133</v>
      </c>
      <c r="N23" s="140" t="s">
        <v>174</v>
      </c>
      <c r="O23" s="140" t="s">
        <v>175</v>
      </c>
      <c r="P23" s="140" t="s">
        <v>30</v>
      </c>
      <c r="Q23" s="140" t="s">
        <v>31</v>
      </c>
      <c r="R23" s="140">
        <v>485110096</v>
      </c>
      <c r="S23" s="140" t="s">
        <v>176</v>
      </c>
      <c r="T23" s="143" t="s">
        <v>177</v>
      </c>
      <c r="U23" s="143" t="s">
        <v>34</v>
      </c>
      <c r="V23" s="140" t="s">
        <v>35</v>
      </c>
      <c r="W23" s="140" t="s">
        <v>36</v>
      </c>
      <c r="X23" s="175" t="s">
        <v>37</v>
      </c>
      <c r="Y23" s="183"/>
      <c r="Z23" s="184"/>
      <c r="AA23" s="184"/>
      <c r="AB23" s="184"/>
      <c r="AC23" s="184"/>
      <c r="AD23" s="189">
        <f t="shared" si="0"/>
        <v>0</v>
      </c>
      <c r="AE23" s="182"/>
      <c r="AY23" s="191"/>
      <c r="AZ23" s="192"/>
      <c r="BA23" s="190">
        <f t="shared" si="1"/>
        <v>0</v>
      </c>
      <c r="BB23" s="192"/>
      <c r="BC23" s="194"/>
      <c r="BD23" s="197"/>
      <c r="BE23" s="192"/>
      <c r="BF23" s="198"/>
    </row>
    <row r="24" spans="1:58">
      <c r="A24" s="185">
        <v>19</v>
      </c>
      <c r="B24" s="185">
        <v>1424</v>
      </c>
      <c r="C24" s="186">
        <v>49864688</v>
      </c>
      <c r="D24" s="185">
        <v>1424</v>
      </c>
      <c r="E24" s="185">
        <v>600020347</v>
      </c>
      <c r="F24" s="185">
        <v>3122</v>
      </c>
      <c r="G24" s="185" t="s">
        <v>178</v>
      </c>
      <c r="H24" s="140" t="s">
        <v>179</v>
      </c>
      <c r="I24" s="140" t="s">
        <v>178</v>
      </c>
      <c r="J24" s="140" t="s">
        <v>180</v>
      </c>
      <c r="K24" s="140" t="s">
        <v>181</v>
      </c>
      <c r="L24" s="140" t="s">
        <v>182</v>
      </c>
      <c r="M24" s="140" t="s">
        <v>27</v>
      </c>
      <c r="N24" s="140" t="s">
        <v>183</v>
      </c>
      <c r="O24" s="145">
        <v>1464</v>
      </c>
      <c r="P24" s="140" t="s">
        <v>30</v>
      </c>
      <c r="Q24" s="140" t="s">
        <v>31</v>
      </c>
      <c r="R24" s="140">
        <v>487712211</v>
      </c>
      <c r="S24" s="140" t="s">
        <v>184</v>
      </c>
      <c r="T24" s="143">
        <v>2621870227</v>
      </c>
      <c r="U24" s="143" t="s">
        <v>34</v>
      </c>
      <c r="V24" s="140" t="s">
        <v>35</v>
      </c>
      <c r="W24" s="140" t="s">
        <v>36</v>
      </c>
      <c r="X24" s="175" t="s">
        <v>37</v>
      </c>
      <c r="Y24" s="183"/>
      <c r="Z24" s="184"/>
      <c r="AA24" s="184"/>
      <c r="AB24" s="184"/>
      <c r="AC24" s="184"/>
      <c r="AD24" s="189">
        <f t="shared" si="0"/>
        <v>0</v>
      </c>
      <c r="AE24" s="182"/>
      <c r="AY24" s="191"/>
      <c r="AZ24" s="192"/>
      <c r="BA24" s="190">
        <f t="shared" si="1"/>
        <v>0</v>
      </c>
      <c r="BB24" s="192"/>
      <c r="BC24" s="194"/>
      <c r="BD24" s="197"/>
      <c r="BE24" s="192"/>
      <c r="BF24" s="198"/>
    </row>
    <row r="25" spans="1:58">
      <c r="A25" s="185">
        <v>20</v>
      </c>
      <c r="B25" s="185">
        <v>1425</v>
      </c>
      <c r="C25" s="186">
        <v>62237039</v>
      </c>
      <c r="D25" s="185">
        <v>1425</v>
      </c>
      <c r="E25" s="185">
        <v>600010023</v>
      </c>
      <c r="F25" s="185">
        <v>3122</v>
      </c>
      <c r="G25" s="185" t="s">
        <v>185</v>
      </c>
      <c r="H25" s="140" t="s">
        <v>186</v>
      </c>
      <c r="I25" s="140" t="s">
        <v>185</v>
      </c>
      <c r="J25" s="140" t="s">
        <v>187</v>
      </c>
      <c r="K25" s="140" t="s">
        <v>188</v>
      </c>
      <c r="L25" s="140" t="s">
        <v>189</v>
      </c>
      <c r="M25" s="140" t="s">
        <v>190</v>
      </c>
      <c r="N25" s="140" t="s">
        <v>191</v>
      </c>
      <c r="O25" s="140" t="s">
        <v>84</v>
      </c>
      <c r="P25" s="140" t="s">
        <v>55</v>
      </c>
      <c r="Q25" s="140" t="s">
        <v>56</v>
      </c>
      <c r="R25" s="140">
        <v>487764965</v>
      </c>
      <c r="S25" s="140" t="s">
        <v>192</v>
      </c>
      <c r="T25" s="143">
        <v>2612750207</v>
      </c>
      <c r="U25" s="143" t="s">
        <v>34</v>
      </c>
      <c r="V25" s="140" t="s">
        <v>35</v>
      </c>
      <c r="W25" s="140" t="s">
        <v>36</v>
      </c>
      <c r="X25" s="175" t="s">
        <v>37</v>
      </c>
      <c r="Y25" s="183"/>
      <c r="Z25" s="184"/>
      <c r="AA25" s="184"/>
      <c r="AB25" s="184"/>
      <c r="AC25" s="184"/>
      <c r="AD25" s="189">
        <f t="shared" si="0"/>
        <v>0</v>
      </c>
      <c r="AE25" s="182"/>
      <c r="AY25" s="191"/>
      <c r="AZ25" s="192"/>
      <c r="BA25" s="190">
        <f t="shared" si="1"/>
        <v>0</v>
      </c>
      <c r="BB25" s="192"/>
      <c r="BC25" s="194"/>
      <c r="BD25" s="197"/>
      <c r="BE25" s="192"/>
      <c r="BF25" s="198"/>
    </row>
    <row r="26" spans="1:58">
      <c r="A26" s="185">
        <v>21</v>
      </c>
      <c r="B26" s="185">
        <v>1426</v>
      </c>
      <c r="C26" s="186">
        <v>60252600</v>
      </c>
      <c r="D26" s="185">
        <v>1426</v>
      </c>
      <c r="E26" s="185">
        <v>600020371</v>
      </c>
      <c r="F26" s="185">
        <v>3122</v>
      </c>
      <c r="G26" s="185" t="s">
        <v>193</v>
      </c>
      <c r="H26" s="140" t="s">
        <v>194</v>
      </c>
      <c r="I26" s="140" t="s">
        <v>193</v>
      </c>
      <c r="J26" s="140" t="s">
        <v>195</v>
      </c>
      <c r="K26" s="140" t="s">
        <v>196</v>
      </c>
      <c r="L26" s="140" t="s">
        <v>52</v>
      </c>
      <c r="M26" s="140" t="s">
        <v>197</v>
      </c>
      <c r="N26" s="140" t="s">
        <v>198</v>
      </c>
      <c r="O26" s="140" t="s">
        <v>199</v>
      </c>
      <c r="P26" s="140" t="s">
        <v>30</v>
      </c>
      <c r="Q26" s="140" t="s">
        <v>31</v>
      </c>
      <c r="R26" s="140" t="s">
        <v>200</v>
      </c>
      <c r="S26" s="140" t="s">
        <v>201</v>
      </c>
      <c r="T26" s="143" t="s">
        <v>202</v>
      </c>
      <c r="U26" s="143" t="s">
        <v>34</v>
      </c>
      <c r="V26" s="140" t="s">
        <v>35</v>
      </c>
      <c r="W26" s="140" t="s">
        <v>36</v>
      </c>
      <c r="X26" s="175" t="s">
        <v>37</v>
      </c>
      <c r="Y26" s="183"/>
      <c r="Z26" s="184"/>
      <c r="AA26" s="184"/>
      <c r="AB26" s="184"/>
      <c r="AC26" s="184"/>
      <c r="AD26" s="189">
        <f t="shared" si="0"/>
        <v>0</v>
      </c>
      <c r="AE26" s="182"/>
      <c r="AY26" s="191"/>
      <c r="AZ26" s="192"/>
      <c r="BA26" s="190">
        <f t="shared" si="1"/>
        <v>0</v>
      </c>
      <c r="BB26" s="192"/>
      <c r="BC26" s="194"/>
      <c r="BD26" s="197"/>
      <c r="BE26" s="192"/>
      <c r="BF26" s="198"/>
    </row>
    <row r="27" spans="1:58">
      <c r="A27" s="185">
        <v>22</v>
      </c>
      <c r="B27" s="185">
        <v>1427</v>
      </c>
      <c r="C27" s="186">
        <v>60252766</v>
      </c>
      <c r="D27" s="185">
        <v>1427</v>
      </c>
      <c r="E27" s="185">
        <v>600010422</v>
      </c>
      <c r="F27" s="185">
        <v>3122</v>
      </c>
      <c r="G27" s="185" t="s">
        <v>203</v>
      </c>
      <c r="H27" s="140" t="s">
        <v>204</v>
      </c>
      <c r="I27" s="140" t="s">
        <v>203</v>
      </c>
      <c r="J27" s="140" t="s">
        <v>205</v>
      </c>
      <c r="K27" s="140" t="s">
        <v>206</v>
      </c>
      <c r="L27" s="140" t="s">
        <v>207</v>
      </c>
      <c r="M27" s="140" t="s">
        <v>208</v>
      </c>
      <c r="N27" s="140" t="s">
        <v>209</v>
      </c>
      <c r="O27" s="140" t="s">
        <v>210</v>
      </c>
      <c r="P27" s="140" t="s">
        <v>55</v>
      </c>
      <c r="Q27" s="140" t="s">
        <v>56</v>
      </c>
      <c r="R27" s="140">
        <v>483346162</v>
      </c>
      <c r="S27" s="140" t="s">
        <v>211</v>
      </c>
      <c r="T27" s="143">
        <v>500900574</v>
      </c>
      <c r="U27" s="143" t="s">
        <v>46</v>
      </c>
      <c r="V27" s="140" t="s">
        <v>47</v>
      </c>
      <c r="W27" s="140" t="s">
        <v>36</v>
      </c>
      <c r="X27" s="175" t="s">
        <v>37</v>
      </c>
      <c r="Y27" s="183"/>
      <c r="Z27" s="184"/>
      <c r="AA27" s="184"/>
      <c r="AB27" s="184"/>
      <c r="AC27" s="184"/>
      <c r="AD27" s="189">
        <f t="shared" si="0"/>
        <v>0</v>
      </c>
      <c r="AE27" s="182"/>
      <c r="AY27" s="191"/>
      <c r="AZ27" s="192"/>
      <c r="BA27" s="190">
        <f t="shared" si="1"/>
        <v>0</v>
      </c>
      <c r="BB27" s="192"/>
      <c r="BC27" s="194"/>
      <c r="BD27" s="197"/>
      <c r="BE27" s="192"/>
      <c r="BF27" s="198"/>
    </row>
    <row r="28" spans="1:58">
      <c r="A28" s="185">
        <v>23</v>
      </c>
      <c r="B28" s="185">
        <v>1428</v>
      </c>
      <c r="C28" s="186">
        <v>854999</v>
      </c>
      <c r="D28" s="185">
        <v>1428</v>
      </c>
      <c r="E28" s="185">
        <v>600012646</v>
      </c>
      <c r="F28" s="185">
        <v>3122</v>
      </c>
      <c r="G28" s="185" t="s">
        <v>212</v>
      </c>
      <c r="H28" s="140" t="s">
        <v>213</v>
      </c>
      <c r="I28" s="140" t="s">
        <v>212</v>
      </c>
      <c r="J28" s="140" t="s">
        <v>214</v>
      </c>
      <c r="K28" s="140" t="s">
        <v>101</v>
      </c>
      <c r="L28" s="140" t="s">
        <v>102</v>
      </c>
      <c r="M28" s="140" t="s">
        <v>133</v>
      </c>
      <c r="N28" s="140" t="s">
        <v>215</v>
      </c>
      <c r="O28" s="140" t="s">
        <v>175</v>
      </c>
      <c r="P28" s="140" t="s">
        <v>30</v>
      </c>
      <c r="Q28" s="140" t="s">
        <v>31</v>
      </c>
      <c r="R28" s="140">
        <v>481321232</v>
      </c>
      <c r="S28" s="140" t="s">
        <v>216</v>
      </c>
      <c r="T28" s="143" t="s">
        <v>217</v>
      </c>
      <c r="U28" s="143" t="s">
        <v>34</v>
      </c>
      <c r="V28" s="140" t="s">
        <v>35</v>
      </c>
      <c r="W28" s="140" t="s">
        <v>36</v>
      </c>
      <c r="X28" s="175" t="s">
        <v>37</v>
      </c>
      <c r="Y28" s="183"/>
      <c r="Z28" s="184"/>
      <c r="AA28" s="184"/>
      <c r="AB28" s="184"/>
      <c r="AC28" s="184"/>
      <c r="AD28" s="189">
        <f t="shared" si="0"/>
        <v>0</v>
      </c>
      <c r="AE28" s="182"/>
      <c r="AY28" s="191"/>
      <c r="AZ28" s="192"/>
      <c r="BA28" s="190">
        <f t="shared" si="1"/>
        <v>0</v>
      </c>
      <c r="BB28" s="192"/>
      <c r="BC28" s="194"/>
      <c r="BD28" s="197"/>
      <c r="BE28" s="192"/>
      <c r="BF28" s="198"/>
    </row>
    <row r="29" spans="1:58">
      <c r="A29" s="185">
        <v>24</v>
      </c>
      <c r="B29" s="185">
        <v>1429</v>
      </c>
      <c r="C29" s="186">
        <v>673731</v>
      </c>
      <c r="D29" s="185">
        <v>1429</v>
      </c>
      <c r="E29" s="185">
        <v>600019713</v>
      </c>
      <c r="F29" s="185">
        <v>3122</v>
      </c>
      <c r="G29" s="185" t="s">
        <v>218</v>
      </c>
      <c r="H29" s="140" t="s">
        <v>219</v>
      </c>
      <c r="I29" s="140" t="s">
        <v>218</v>
      </c>
      <c r="J29" s="140" t="s">
        <v>220</v>
      </c>
      <c r="K29" s="140" t="s">
        <v>159</v>
      </c>
      <c r="L29" s="140" t="s">
        <v>72</v>
      </c>
      <c r="M29" s="140" t="s">
        <v>27</v>
      </c>
      <c r="N29" s="140" t="s">
        <v>221</v>
      </c>
      <c r="O29" s="140" t="s">
        <v>175</v>
      </c>
      <c r="P29" s="140" t="s">
        <v>30</v>
      </c>
      <c r="Q29" s="140" t="s">
        <v>31</v>
      </c>
      <c r="R29" s="140">
        <v>482710016</v>
      </c>
      <c r="S29" s="140" t="s">
        <v>222</v>
      </c>
      <c r="T29" s="143">
        <v>30731461</v>
      </c>
      <c r="U29" s="143" t="s">
        <v>34</v>
      </c>
      <c r="V29" s="140" t="s">
        <v>35</v>
      </c>
      <c r="W29" s="140" t="s">
        <v>36</v>
      </c>
      <c r="X29" s="175" t="s">
        <v>37</v>
      </c>
      <c r="Y29" s="183"/>
      <c r="Z29" s="184"/>
      <c r="AA29" s="184"/>
      <c r="AB29" s="184"/>
      <c r="AC29" s="184"/>
      <c r="AD29" s="189">
        <f t="shared" si="0"/>
        <v>0</v>
      </c>
      <c r="AE29" s="182"/>
      <c r="AY29" s="191"/>
      <c r="AZ29" s="192"/>
      <c r="BA29" s="190">
        <f t="shared" si="1"/>
        <v>0</v>
      </c>
      <c r="BB29" s="192"/>
      <c r="BC29" s="194"/>
      <c r="BD29" s="197">
        <v>81024</v>
      </c>
      <c r="BE29" s="192" t="s">
        <v>1612</v>
      </c>
      <c r="BF29" s="198">
        <v>44237</v>
      </c>
    </row>
    <row r="30" spans="1:58">
      <c r="A30" s="185">
        <v>25</v>
      </c>
      <c r="B30" s="185">
        <v>1430</v>
      </c>
      <c r="C30" s="186">
        <v>581071</v>
      </c>
      <c r="D30" s="185">
        <v>1430</v>
      </c>
      <c r="E30" s="185">
        <v>600019802</v>
      </c>
      <c r="F30" s="185">
        <v>3122</v>
      </c>
      <c r="G30" s="185" t="s">
        <v>223</v>
      </c>
      <c r="H30" s="140" t="s">
        <v>224</v>
      </c>
      <c r="I30" s="140" t="s">
        <v>223</v>
      </c>
      <c r="J30" s="140" t="s">
        <v>225</v>
      </c>
      <c r="K30" s="140" t="s">
        <v>101</v>
      </c>
      <c r="L30" s="140" t="s">
        <v>102</v>
      </c>
      <c r="M30" s="140" t="s">
        <v>27</v>
      </c>
      <c r="N30" s="140" t="s">
        <v>226</v>
      </c>
      <c r="O30" s="140" t="s">
        <v>227</v>
      </c>
      <c r="P30" s="140" t="s">
        <v>30</v>
      </c>
      <c r="Q30" s="140" t="s">
        <v>31</v>
      </c>
      <c r="R30" s="140">
        <v>481325472</v>
      </c>
      <c r="S30" s="140" t="s">
        <v>228</v>
      </c>
      <c r="T30" s="143">
        <v>152573625</v>
      </c>
      <c r="U30" s="143" t="s">
        <v>46</v>
      </c>
      <c r="V30" s="140" t="s">
        <v>47</v>
      </c>
      <c r="W30" s="140" t="s">
        <v>36</v>
      </c>
      <c r="X30" s="175" t="s">
        <v>37</v>
      </c>
      <c r="Y30" s="183"/>
      <c r="Z30" s="184"/>
      <c r="AA30" s="184"/>
      <c r="AB30" s="184"/>
      <c r="AC30" s="184"/>
      <c r="AD30" s="189">
        <f t="shared" si="0"/>
        <v>0</v>
      </c>
      <c r="AE30" s="182"/>
      <c r="AY30" s="191"/>
      <c r="AZ30" s="192"/>
      <c r="BA30" s="190">
        <f t="shared" si="1"/>
        <v>0</v>
      </c>
      <c r="BB30" s="192"/>
      <c r="BC30" s="194"/>
      <c r="BD30" s="197"/>
      <c r="BE30" s="192"/>
      <c r="BF30" s="198"/>
    </row>
    <row r="31" spans="1:58">
      <c r="A31" s="185">
        <v>26</v>
      </c>
      <c r="B31" s="185">
        <v>1432</v>
      </c>
      <c r="C31" s="186">
        <v>671274</v>
      </c>
      <c r="D31" s="185">
        <v>1432</v>
      </c>
      <c r="E31" s="185">
        <v>600170594</v>
      </c>
      <c r="F31" s="185">
        <v>3123</v>
      </c>
      <c r="G31" s="185" t="s">
        <v>229</v>
      </c>
      <c r="H31" s="140" t="s">
        <v>230</v>
      </c>
      <c r="I31" s="140" t="s">
        <v>229</v>
      </c>
      <c r="J31" s="140" t="s">
        <v>231</v>
      </c>
      <c r="K31" s="140" t="s">
        <v>232</v>
      </c>
      <c r="L31" s="140" t="s">
        <v>72</v>
      </c>
      <c r="M31" s="140" t="s">
        <v>233</v>
      </c>
      <c r="N31" s="140" t="s">
        <v>234</v>
      </c>
      <c r="O31" s="140" t="s">
        <v>235</v>
      </c>
      <c r="P31" s="140" t="s">
        <v>55</v>
      </c>
      <c r="Q31" s="140" t="s">
        <v>56</v>
      </c>
      <c r="R31" s="140">
        <v>485151099</v>
      </c>
      <c r="S31" s="140" t="s">
        <v>236</v>
      </c>
      <c r="T31" s="143">
        <v>30838461</v>
      </c>
      <c r="U31" s="143" t="s">
        <v>34</v>
      </c>
      <c r="V31" s="140" t="s">
        <v>35</v>
      </c>
      <c r="W31" s="140" t="s">
        <v>36</v>
      </c>
      <c r="X31" s="175" t="s">
        <v>37</v>
      </c>
      <c r="Y31" s="183"/>
      <c r="Z31" s="184"/>
      <c r="AA31" s="184"/>
      <c r="AB31" s="184"/>
      <c r="AC31" s="184"/>
      <c r="AD31" s="189">
        <f t="shared" si="0"/>
        <v>0</v>
      </c>
      <c r="AE31" s="182"/>
      <c r="AY31" s="191"/>
      <c r="AZ31" s="192"/>
      <c r="BA31" s="190">
        <f t="shared" si="1"/>
        <v>0</v>
      </c>
      <c r="BB31" s="192"/>
      <c r="BC31" s="194"/>
      <c r="BD31" s="197"/>
      <c r="BE31" s="192"/>
      <c r="BF31" s="198"/>
    </row>
    <row r="32" spans="1:58">
      <c r="A32" s="185">
        <v>27</v>
      </c>
      <c r="B32" s="185">
        <v>1433</v>
      </c>
      <c r="C32" s="186">
        <v>526517</v>
      </c>
      <c r="D32" s="185">
        <v>1433</v>
      </c>
      <c r="E32" s="185">
        <v>600170608</v>
      </c>
      <c r="F32" s="185">
        <v>3123</v>
      </c>
      <c r="G32" s="185" t="s">
        <v>237</v>
      </c>
      <c r="H32" s="140" t="s">
        <v>238</v>
      </c>
      <c r="I32" s="140" t="s">
        <v>237</v>
      </c>
      <c r="J32" s="140" t="s">
        <v>239</v>
      </c>
      <c r="K32" s="140" t="s">
        <v>71</v>
      </c>
      <c r="L32" s="140" t="s">
        <v>72</v>
      </c>
      <c r="M32" s="140" t="s">
        <v>27</v>
      </c>
      <c r="N32" s="140" t="s">
        <v>240</v>
      </c>
      <c r="O32" s="140" t="s">
        <v>66</v>
      </c>
      <c r="P32" s="140" t="s">
        <v>55</v>
      </c>
      <c r="Q32" s="140" t="s">
        <v>56</v>
      </c>
      <c r="R32" s="140">
        <v>488880400</v>
      </c>
      <c r="S32" s="140" t="s">
        <v>241</v>
      </c>
      <c r="T32" s="143">
        <v>28834461</v>
      </c>
      <c r="U32" s="143" t="s">
        <v>34</v>
      </c>
      <c r="V32" s="140" t="s">
        <v>35</v>
      </c>
      <c r="W32" s="140" t="s">
        <v>36</v>
      </c>
      <c r="X32" s="175" t="s">
        <v>37</v>
      </c>
      <c r="Y32" s="183"/>
      <c r="Z32" s="184"/>
      <c r="AA32" s="184"/>
      <c r="AB32" s="184"/>
      <c r="AC32" s="184"/>
      <c r="AD32" s="189">
        <f t="shared" si="0"/>
        <v>0</v>
      </c>
      <c r="AE32" s="182"/>
      <c r="AY32" s="191"/>
      <c r="AZ32" s="192"/>
      <c r="BA32" s="190">
        <f t="shared" si="1"/>
        <v>0</v>
      </c>
      <c r="BB32" s="192"/>
      <c r="BC32" s="194"/>
      <c r="BD32" s="197"/>
      <c r="BE32" s="192"/>
      <c r="BF32" s="198"/>
    </row>
    <row r="33" spans="1:58">
      <c r="A33" s="185">
        <v>28</v>
      </c>
      <c r="B33" s="185">
        <v>1434</v>
      </c>
      <c r="C33" s="186">
        <v>528714</v>
      </c>
      <c r="D33" s="185">
        <v>1434</v>
      </c>
      <c r="E33" s="185">
        <v>600170896</v>
      </c>
      <c r="F33" s="185">
        <v>3123</v>
      </c>
      <c r="G33" s="185" t="s">
        <v>242</v>
      </c>
      <c r="H33" s="140" t="s">
        <v>243</v>
      </c>
      <c r="I33" s="140" t="s">
        <v>244</v>
      </c>
      <c r="J33" s="140" t="s">
        <v>245</v>
      </c>
      <c r="K33" s="140" t="s">
        <v>91</v>
      </c>
      <c r="L33" s="140" t="s">
        <v>92</v>
      </c>
      <c r="M33" s="140" t="s">
        <v>246</v>
      </c>
      <c r="N33" s="140" t="s">
        <v>247</v>
      </c>
      <c r="O33" s="140" t="s">
        <v>153</v>
      </c>
      <c r="P33" s="140" t="s">
        <v>55</v>
      </c>
      <c r="Q33" s="140" t="s">
        <v>56</v>
      </c>
      <c r="R33" s="140">
        <v>481622581</v>
      </c>
      <c r="S33" s="140" t="s">
        <v>248</v>
      </c>
      <c r="T33" s="143">
        <v>16939581</v>
      </c>
      <c r="U33" s="143" t="s">
        <v>34</v>
      </c>
      <c r="V33" s="140" t="s">
        <v>35</v>
      </c>
      <c r="W33" s="140" t="s">
        <v>36</v>
      </c>
      <c r="X33" s="175" t="s">
        <v>37</v>
      </c>
      <c r="Y33" s="183"/>
      <c r="Z33" s="184"/>
      <c r="AA33" s="184"/>
      <c r="AB33" s="184"/>
      <c r="AC33" s="184"/>
      <c r="AD33" s="189">
        <f t="shared" si="0"/>
        <v>0</v>
      </c>
      <c r="AE33" s="182"/>
      <c r="AY33" s="191"/>
      <c r="AZ33" s="192"/>
      <c r="BA33" s="190">
        <f t="shared" si="1"/>
        <v>0</v>
      </c>
      <c r="BB33" s="192"/>
      <c r="BC33" s="194"/>
      <c r="BD33" s="197"/>
      <c r="BE33" s="192"/>
      <c r="BF33" s="198"/>
    </row>
    <row r="34" spans="1:58">
      <c r="A34" s="185">
        <v>29</v>
      </c>
      <c r="B34" s="185">
        <v>1436</v>
      </c>
      <c r="C34" s="186">
        <v>87891</v>
      </c>
      <c r="D34" s="185">
        <v>1436</v>
      </c>
      <c r="E34" s="185">
        <v>600170900</v>
      </c>
      <c r="F34" s="185">
        <v>3123</v>
      </c>
      <c r="G34" s="185" t="s">
        <v>249</v>
      </c>
      <c r="H34" s="140" t="s">
        <v>250</v>
      </c>
      <c r="I34" s="140" t="s">
        <v>249</v>
      </c>
      <c r="J34" s="140" t="s">
        <v>251</v>
      </c>
      <c r="K34" s="140" t="s">
        <v>252</v>
      </c>
      <c r="L34" s="140" t="s">
        <v>253</v>
      </c>
      <c r="M34" s="140" t="s">
        <v>133</v>
      </c>
      <c r="N34" s="140" t="s">
        <v>254</v>
      </c>
      <c r="O34" s="140" t="s">
        <v>255</v>
      </c>
      <c r="P34" s="140" t="s">
        <v>30</v>
      </c>
      <c r="Q34" s="140" t="s">
        <v>31</v>
      </c>
      <c r="R34" s="140">
        <v>481593125</v>
      </c>
      <c r="S34" s="140" t="s">
        <v>256</v>
      </c>
      <c r="T34" s="143">
        <v>20436581</v>
      </c>
      <c r="U34" s="143" t="s">
        <v>34</v>
      </c>
      <c r="V34" s="140" t="s">
        <v>35</v>
      </c>
      <c r="W34" s="140" t="s">
        <v>36</v>
      </c>
      <c r="X34" s="175" t="s">
        <v>37</v>
      </c>
      <c r="Y34" s="183"/>
      <c r="Z34" s="184"/>
      <c r="AA34" s="184"/>
      <c r="AB34" s="184"/>
      <c r="AC34" s="184"/>
      <c r="AD34" s="189">
        <f t="shared" si="0"/>
        <v>0</v>
      </c>
      <c r="AE34" s="182"/>
      <c r="AY34" s="191"/>
      <c r="AZ34" s="192"/>
      <c r="BA34" s="190">
        <f t="shared" si="1"/>
        <v>0</v>
      </c>
      <c r="BB34" s="192"/>
      <c r="BC34" s="194"/>
      <c r="BD34" s="197"/>
      <c r="BE34" s="192"/>
      <c r="BF34" s="198"/>
    </row>
    <row r="35" spans="1:58">
      <c r="A35" s="185">
        <v>30</v>
      </c>
      <c r="B35" s="185">
        <v>1437</v>
      </c>
      <c r="C35" s="186">
        <v>14451018</v>
      </c>
      <c r="D35" s="185">
        <v>1437</v>
      </c>
      <c r="E35" s="185">
        <v>600010104</v>
      </c>
      <c r="F35" s="185">
        <v>3123</v>
      </c>
      <c r="G35" s="185" t="s">
        <v>257</v>
      </c>
      <c r="H35" s="140" t="s">
        <v>258</v>
      </c>
      <c r="I35" s="140" t="s">
        <v>259</v>
      </c>
      <c r="J35" s="140" t="s">
        <v>260</v>
      </c>
      <c r="K35" s="140" t="s">
        <v>261</v>
      </c>
      <c r="L35" s="140" t="s">
        <v>26</v>
      </c>
      <c r="M35" s="140" t="s">
        <v>27</v>
      </c>
      <c r="N35" s="142" t="s">
        <v>262</v>
      </c>
      <c r="O35" s="140" t="s">
        <v>263</v>
      </c>
      <c r="P35" s="140" t="s">
        <v>30</v>
      </c>
      <c r="Q35" s="140" t="s">
        <v>31</v>
      </c>
      <c r="R35" s="140" t="s">
        <v>264</v>
      </c>
      <c r="S35" s="140" t="s">
        <v>265</v>
      </c>
      <c r="T35" s="143">
        <v>5858585858</v>
      </c>
      <c r="U35" s="143" t="s">
        <v>266</v>
      </c>
      <c r="V35" s="140" t="s">
        <v>267</v>
      </c>
      <c r="W35" s="140" t="s">
        <v>36</v>
      </c>
      <c r="X35" s="175" t="s">
        <v>37</v>
      </c>
      <c r="Y35" s="183"/>
      <c r="Z35" s="184"/>
      <c r="AA35" s="184"/>
      <c r="AB35" s="184"/>
      <c r="AC35" s="184"/>
      <c r="AD35" s="189">
        <f t="shared" si="0"/>
        <v>0</v>
      </c>
      <c r="AE35" s="182"/>
      <c r="AY35" s="191"/>
      <c r="AZ35" s="192"/>
      <c r="BA35" s="190">
        <f t="shared" si="1"/>
        <v>0</v>
      </c>
      <c r="BB35" s="192"/>
      <c r="BC35" s="194"/>
      <c r="BD35" s="197"/>
      <c r="BE35" s="192"/>
      <c r="BF35" s="198"/>
    </row>
    <row r="36" spans="1:58">
      <c r="A36" s="185">
        <v>31</v>
      </c>
      <c r="B36" s="185">
        <v>1438</v>
      </c>
      <c r="C36" s="186">
        <v>18385036</v>
      </c>
      <c r="D36" s="185">
        <v>1438</v>
      </c>
      <c r="E36" s="185">
        <v>600010490</v>
      </c>
      <c r="F36" s="185">
        <v>3123</v>
      </c>
      <c r="G36" s="185" t="s">
        <v>268</v>
      </c>
      <c r="H36" s="140" t="s">
        <v>269</v>
      </c>
      <c r="I36" s="140" t="s">
        <v>268</v>
      </c>
      <c r="J36" s="140" t="s">
        <v>270</v>
      </c>
      <c r="K36" s="140" t="s">
        <v>111</v>
      </c>
      <c r="L36" s="140" t="s">
        <v>52</v>
      </c>
      <c r="M36" s="140" t="s">
        <v>271</v>
      </c>
      <c r="N36" s="140" t="s">
        <v>272</v>
      </c>
      <c r="O36" s="140" t="s">
        <v>153</v>
      </c>
      <c r="P36" s="140" t="s">
        <v>55</v>
      </c>
      <c r="Q36" s="140" t="s">
        <v>56</v>
      </c>
      <c r="R36" s="140">
        <v>483359288</v>
      </c>
      <c r="S36" s="146" t="s">
        <v>273</v>
      </c>
      <c r="T36" s="143">
        <v>10434451</v>
      </c>
      <c r="U36" s="143" t="s">
        <v>34</v>
      </c>
      <c r="V36" s="140" t="s">
        <v>35</v>
      </c>
      <c r="W36" s="140" t="s">
        <v>36</v>
      </c>
      <c r="X36" s="175" t="s">
        <v>37</v>
      </c>
      <c r="Y36" s="183"/>
      <c r="Z36" s="184"/>
      <c r="AA36" s="184"/>
      <c r="AB36" s="184"/>
      <c r="AC36" s="184"/>
      <c r="AD36" s="189">
        <f t="shared" si="0"/>
        <v>0</v>
      </c>
      <c r="AE36" s="182"/>
      <c r="AY36" s="191"/>
      <c r="AZ36" s="192"/>
      <c r="BA36" s="190">
        <f t="shared" si="1"/>
        <v>0</v>
      </c>
      <c r="BB36" s="192"/>
      <c r="BC36" s="194"/>
      <c r="BD36" s="197"/>
      <c r="BE36" s="192"/>
      <c r="BF36" s="198"/>
    </row>
    <row r="37" spans="1:58">
      <c r="A37" s="185">
        <v>32</v>
      </c>
      <c r="B37" s="185">
        <v>1440</v>
      </c>
      <c r="C37" s="186">
        <v>140147</v>
      </c>
      <c r="D37" s="185">
        <v>1440</v>
      </c>
      <c r="E37" s="185">
        <v>600010481</v>
      </c>
      <c r="F37" s="185">
        <v>3123</v>
      </c>
      <c r="G37" s="185" t="s">
        <v>274</v>
      </c>
      <c r="H37" s="140" t="s">
        <v>275</v>
      </c>
      <c r="I37" s="140" t="s">
        <v>274</v>
      </c>
      <c r="J37" s="140" t="s">
        <v>276</v>
      </c>
      <c r="K37" s="140" t="s">
        <v>111</v>
      </c>
      <c r="L37" s="140" t="s">
        <v>52</v>
      </c>
      <c r="M37" s="140" t="s">
        <v>27</v>
      </c>
      <c r="N37" s="140" t="s">
        <v>277</v>
      </c>
      <c r="O37" s="140" t="s">
        <v>278</v>
      </c>
      <c r="P37" s="140" t="s">
        <v>55</v>
      </c>
      <c r="Q37" s="140" t="s">
        <v>56</v>
      </c>
      <c r="R37" s="140">
        <v>483443247</v>
      </c>
      <c r="S37" s="140" t="s">
        <v>279</v>
      </c>
      <c r="T37" s="143">
        <v>11031451</v>
      </c>
      <c r="U37" s="143" t="s">
        <v>34</v>
      </c>
      <c r="V37" s="140" t="s">
        <v>35</v>
      </c>
      <c r="W37" s="140" t="s">
        <v>36</v>
      </c>
      <c r="X37" s="175" t="s">
        <v>37</v>
      </c>
      <c r="Y37" s="183"/>
      <c r="Z37" s="184"/>
      <c r="AA37" s="184"/>
      <c r="AB37" s="184"/>
      <c r="AC37" s="184"/>
      <c r="AD37" s="189">
        <f t="shared" si="0"/>
        <v>0</v>
      </c>
      <c r="AE37" s="182"/>
      <c r="AY37" s="191"/>
      <c r="AZ37" s="192"/>
      <c r="BA37" s="190">
        <f t="shared" si="1"/>
        <v>0</v>
      </c>
      <c r="BB37" s="192"/>
      <c r="BC37" s="194"/>
      <c r="BD37" s="197"/>
      <c r="BE37" s="192"/>
      <c r="BF37" s="198"/>
    </row>
    <row r="38" spans="1:58">
      <c r="A38" s="185">
        <v>33</v>
      </c>
      <c r="B38" s="185">
        <v>1442</v>
      </c>
      <c r="C38" s="186">
        <v>555053</v>
      </c>
      <c r="D38" s="185">
        <v>1442</v>
      </c>
      <c r="E38" s="185">
        <v>600010686</v>
      </c>
      <c r="F38" s="185">
        <v>3123</v>
      </c>
      <c r="G38" s="185" t="s">
        <v>280</v>
      </c>
      <c r="H38" s="140" t="s">
        <v>281</v>
      </c>
      <c r="I38" s="140" t="s">
        <v>280</v>
      </c>
      <c r="J38" s="140" t="s">
        <v>282</v>
      </c>
      <c r="K38" s="140" t="s">
        <v>283</v>
      </c>
      <c r="L38" s="140" t="s">
        <v>72</v>
      </c>
      <c r="M38" s="140" t="s">
        <v>233</v>
      </c>
      <c r="N38" s="140" t="s">
        <v>284</v>
      </c>
      <c r="O38" s="140" t="s">
        <v>235</v>
      </c>
      <c r="P38" s="140" t="s">
        <v>55</v>
      </c>
      <c r="Q38" s="140" t="s">
        <v>56</v>
      </c>
      <c r="R38" s="140" t="s">
        <v>285</v>
      </c>
      <c r="S38" s="140" t="s">
        <v>286</v>
      </c>
      <c r="T38" s="143">
        <v>29239461</v>
      </c>
      <c r="U38" s="143" t="s">
        <v>34</v>
      </c>
      <c r="V38" s="140" t="s">
        <v>35</v>
      </c>
      <c r="W38" s="140" t="s">
        <v>36</v>
      </c>
      <c r="X38" s="175" t="s">
        <v>37</v>
      </c>
      <c r="Y38" s="183"/>
      <c r="Z38" s="184"/>
      <c r="AA38" s="184"/>
      <c r="AB38" s="184"/>
      <c r="AC38" s="184"/>
      <c r="AD38" s="189">
        <f t="shared" si="0"/>
        <v>0</v>
      </c>
      <c r="AE38" s="182"/>
      <c r="AY38" s="191"/>
      <c r="AZ38" s="192"/>
      <c r="BA38" s="190">
        <f t="shared" si="1"/>
        <v>0</v>
      </c>
      <c r="BB38" s="192"/>
      <c r="BC38" s="194"/>
      <c r="BD38" s="197">
        <v>57392</v>
      </c>
      <c r="BE38" s="192" t="s">
        <v>1613</v>
      </c>
      <c r="BF38" s="198">
        <v>44237</v>
      </c>
    </row>
    <row r="39" spans="1:58">
      <c r="A39" s="185">
        <v>34</v>
      </c>
      <c r="B39" s="185">
        <v>1443</v>
      </c>
      <c r="C39" s="186">
        <v>15043151</v>
      </c>
      <c r="D39" s="185">
        <v>1443</v>
      </c>
      <c r="E39" s="185">
        <v>600170918</v>
      </c>
      <c r="F39" s="185">
        <v>3123</v>
      </c>
      <c r="G39" s="185" t="s">
        <v>287</v>
      </c>
      <c r="H39" s="140" t="s">
        <v>288</v>
      </c>
      <c r="I39" s="140" t="s">
        <v>287</v>
      </c>
      <c r="J39" s="140" t="s">
        <v>289</v>
      </c>
      <c r="K39" s="140" t="s">
        <v>290</v>
      </c>
      <c r="L39" s="140" t="s">
        <v>291</v>
      </c>
      <c r="M39" s="140" t="s">
        <v>27</v>
      </c>
      <c r="N39" s="140" t="s">
        <v>292</v>
      </c>
      <c r="O39" s="140" t="s">
        <v>293</v>
      </c>
      <c r="P39" s="140" t="s">
        <v>55</v>
      </c>
      <c r="Q39" s="140" t="s">
        <v>56</v>
      </c>
      <c r="R39" s="140">
        <v>602488555</v>
      </c>
      <c r="S39" s="140" t="s">
        <v>294</v>
      </c>
      <c r="T39" s="143">
        <v>22132581</v>
      </c>
      <c r="U39" s="143" t="s">
        <v>34</v>
      </c>
      <c r="V39" s="140" t="s">
        <v>35</v>
      </c>
      <c r="W39" s="140" t="s">
        <v>36</v>
      </c>
      <c r="X39" s="175" t="s">
        <v>37</v>
      </c>
      <c r="Y39" s="183"/>
      <c r="Z39" s="184"/>
      <c r="AA39" s="184"/>
      <c r="AB39" s="184"/>
      <c r="AC39" s="184"/>
      <c r="AD39" s="189">
        <f t="shared" si="0"/>
        <v>0</v>
      </c>
      <c r="AE39" s="182"/>
      <c r="AY39" s="191"/>
      <c r="AZ39" s="192"/>
      <c r="BA39" s="190">
        <f t="shared" si="1"/>
        <v>0</v>
      </c>
      <c r="BB39" s="192"/>
      <c r="BC39" s="194"/>
      <c r="BD39" s="197"/>
      <c r="BE39" s="192"/>
      <c r="BF39" s="198"/>
    </row>
    <row r="40" spans="1:58">
      <c r="A40" s="185">
        <v>35</v>
      </c>
      <c r="B40" s="185">
        <v>1448</v>
      </c>
      <c r="C40" s="186">
        <v>82554</v>
      </c>
      <c r="D40" s="185">
        <v>1448</v>
      </c>
      <c r="E40" s="185">
        <v>600010678</v>
      </c>
      <c r="F40" s="185">
        <v>3123</v>
      </c>
      <c r="G40" s="185" t="s">
        <v>295</v>
      </c>
      <c r="H40" s="140" t="s">
        <v>296</v>
      </c>
      <c r="I40" s="140" t="s">
        <v>295</v>
      </c>
      <c r="J40" s="140" t="s">
        <v>297</v>
      </c>
      <c r="K40" s="140" t="s">
        <v>81</v>
      </c>
      <c r="L40" s="140" t="s">
        <v>82</v>
      </c>
      <c r="M40" s="140" t="s">
        <v>133</v>
      </c>
      <c r="N40" s="140" t="s">
        <v>298</v>
      </c>
      <c r="O40" s="140" t="s">
        <v>104</v>
      </c>
      <c r="P40" s="140" t="s">
        <v>55</v>
      </c>
      <c r="Q40" s="140" t="s">
        <v>56</v>
      </c>
      <c r="R40" s="140" t="s">
        <v>299</v>
      </c>
      <c r="S40" s="144" t="s">
        <v>300</v>
      </c>
      <c r="T40" s="143">
        <v>8000131461</v>
      </c>
      <c r="U40" s="143" t="s">
        <v>34</v>
      </c>
      <c r="V40" s="140" t="s">
        <v>35</v>
      </c>
      <c r="W40" s="140" t="s">
        <v>36</v>
      </c>
      <c r="X40" s="175" t="s">
        <v>37</v>
      </c>
      <c r="Y40" s="183"/>
      <c r="Z40" s="184"/>
      <c r="AA40" s="184"/>
      <c r="AB40" s="184"/>
      <c r="AC40" s="184"/>
      <c r="AD40" s="189">
        <f t="shared" si="0"/>
        <v>0</v>
      </c>
      <c r="AE40" s="182"/>
      <c r="AY40" s="191"/>
      <c r="AZ40" s="192"/>
      <c r="BA40" s="190">
        <f t="shared" si="1"/>
        <v>0</v>
      </c>
      <c r="BB40" s="192"/>
      <c r="BC40" s="194"/>
      <c r="BD40" s="197"/>
      <c r="BE40" s="192"/>
      <c r="BF40" s="198"/>
    </row>
    <row r="41" spans="1:58">
      <c r="A41" s="185">
        <v>36</v>
      </c>
      <c r="B41" s="185">
        <v>1450</v>
      </c>
      <c r="C41" s="186">
        <v>46746862</v>
      </c>
      <c r="D41" s="185">
        <v>1450</v>
      </c>
      <c r="E41" s="185">
        <v>600023460</v>
      </c>
      <c r="F41" s="185">
        <v>3124</v>
      </c>
      <c r="G41" s="185" t="s">
        <v>301</v>
      </c>
      <c r="H41" s="140" t="s">
        <v>302</v>
      </c>
      <c r="I41" s="140" t="s">
        <v>301</v>
      </c>
      <c r="J41" s="140" t="s">
        <v>303</v>
      </c>
      <c r="K41" s="140" t="s">
        <v>304</v>
      </c>
      <c r="L41" s="140" t="s">
        <v>72</v>
      </c>
      <c r="M41" s="140" t="s">
        <v>93</v>
      </c>
      <c r="N41" s="140" t="s">
        <v>305</v>
      </c>
      <c r="O41" s="140" t="s">
        <v>306</v>
      </c>
      <c r="P41" s="140" t="s">
        <v>55</v>
      </c>
      <c r="Q41" s="140" t="s">
        <v>56</v>
      </c>
      <c r="R41" s="140" t="s">
        <v>307</v>
      </c>
      <c r="S41" s="140" t="s">
        <v>308</v>
      </c>
      <c r="T41" s="143" t="s">
        <v>309</v>
      </c>
      <c r="U41" s="143" t="s">
        <v>34</v>
      </c>
      <c r="V41" s="140" t="s">
        <v>77</v>
      </c>
      <c r="W41" s="140" t="s">
        <v>36</v>
      </c>
      <c r="X41" s="175" t="s">
        <v>37</v>
      </c>
      <c r="Y41" s="183"/>
      <c r="Z41" s="184"/>
      <c r="AA41" s="184"/>
      <c r="AB41" s="184"/>
      <c r="AC41" s="184"/>
      <c r="AD41" s="189">
        <f t="shared" si="0"/>
        <v>0</v>
      </c>
      <c r="AE41" s="182"/>
      <c r="AY41" s="191"/>
      <c r="AZ41" s="192"/>
      <c r="BA41" s="190">
        <f t="shared" si="1"/>
        <v>0</v>
      </c>
      <c r="BB41" s="192"/>
      <c r="BC41" s="194"/>
      <c r="BD41" s="197"/>
      <c r="BE41" s="192"/>
      <c r="BF41" s="198"/>
    </row>
    <row r="42" spans="1:58">
      <c r="A42" s="185">
        <v>37</v>
      </c>
      <c r="B42" s="185">
        <v>1452</v>
      </c>
      <c r="C42" s="186">
        <v>75129507</v>
      </c>
      <c r="D42" s="185">
        <v>1452</v>
      </c>
      <c r="E42" s="185">
        <v>691000093</v>
      </c>
      <c r="F42" s="185">
        <v>3122</v>
      </c>
      <c r="G42" s="185" t="s">
        <v>310</v>
      </c>
      <c r="H42" s="140" t="s">
        <v>311</v>
      </c>
      <c r="I42" s="140" t="s">
        <v>310</v>
      </c>
      <c r="J42" s="140" t="s">
        <v>312</v>
      </c>
      <c r="K42" s="140" t="s">
        <v>101</v>
      </c>
      <c r="L42" s="140" t="s">
        <v>102</v>
      </c>
      <c r="M42" s="140" t="s">
        <v>133</v>
      </c>
      <c r="N42" s="140" t="s">
        <v>313</v>
      </c>
      <c r="O42" s="140" t="s">
        <v>314</v>
      </c>
      <c r="P42" s="140" t="s">
        <v>30</v>
      </c>
      <c r="Q42" s="140" t="s">
        <v>315</v>
      </c>
      <c r="R42" s="140">
        <v>481350011</v>
      </c>
      <c r="S42" s="147" t="s">
        <v>316</v>
      </c>
      <c r="T42" s="143">
        <v>132630362</v>
      </c>
      <c r="U42" s="143" t="s">
        <v>106</v>
      </c>
      <c r="V42" s="140" t="s">
        <v>107</v>
      </c>
      <c r="W42" s="140" t="s">
        <v>36</v>
      </c>
      <c r="X42" s="175" t="s">
        <v>37</v>
      </c>
      <c r="Y42" s="183"/>
      <c r="Z42" s="184"/>
      <c r="AA42" s="184"/>
      <c r="AB42" s="184"/>
      <c r="AC42" s="184"/>
      <c r="AD42" s="189">
        <f t="shared" si="0"/>
        <v>0</v>
      </c>
      <c r="AE42" s="182"/>
      <c r="AY42" s="191"/>
      <c r="AZ42" s="192"/>
      <c r="BA42" s="190">
        <f t="shared" si="1"/>
        <v>0</v>
      </c>
      <c r="BB42" s="192"/>
      <c r="BC42" s="194"/>
      <c r="BD42" s="197"/>
      <c r="BE42" s="192"/>
      <c r="BF42" s="198"/>
    </row>
    <row r="43" spans="1:58">
      <c r="A43" s="185">
        <v>38</v>
      </c>
      <c r="B43" s="185">
        <v>1455</v>
      </c>
      <c r="C43" s="186">
        <v>46748059</v>
      </c>
      <c r="D43" s="185">
        <v>1455</v>
      </c>
      <c r="E43" s="185">
        <v>600023401</v>
      </c>
      <c r="F43" s="185">
        <v>3113</v>
      </c>
      <c r="G43" s="185" t="s">
        <v>317</v>
      </c>
      <c r="H43" s="140" t="s">
        <v>318</v>
      </c>
      <c r="I43" s="140" t="s">
        <v>317</v>
      </c>
      <c r="J43" s="140" t="s">
        <v>319</v>
      </c>
      <c r="K43" s="140" t="s">
        <v>71</v>
      </c>
      <c r="L43" s="140" t="s">
        <v>72</v>
      </c>
      <c r="M43" s="140" t="s">
        <v>27</v>
      </c>
      <c r="N43" s="140" t="s">
        <v>320</v>
      </c>
      <c r="O43" s="140" t="s">
        <v>321</v>
      </c>
      <c r="P43" s="140" t="s">
        <v>55</v>
      </c>
      <c r="Q43" s="140" t="s">
        <v>56</v>
      </c>
      <c r="R43" s="140" t="s">
        <v>322</v>
      </c>
      <c r="S43" s="140" t="s">
        <v>323</v>
      </c>
      <c r="T43" s="143" t="s">
        <v>324</v>
      </c>
      <c r="U43" s="143" t="s">
        <v>34</v>
      </c>
      <c r="V43" s="140" t="s">
        <v>77</v>
      </c>
      <c r="W43" s="140" t="s">
        <v>36</v>
      </c>
      <c r="X43" s="175" t="s">
        <v>37</v>
      </c>
      <c r="Y43" s="183"/>
      <c r="Z43" s="184"/>
      <c r="AA43" s="184"/>
      <c r="AB43" s="184"/>
      <c r="AC43" s="184"/>
      <c r="AD43" s="189">
        <f t="shared" si="0"/>
        <v>0</v>
      </c>
      <c r="AE43" s="182"/>
      <c r="AY43" s="191"/>
      <c r="AZ43" s="192"/>
      <c r="BA43" s="190">
        <f t="shared" si="1"/>
        <v>0</v>
      </c>
      <c r="BB43" s="192"/>
      <c r="BC43" s="194"/>
      <c r="BD43" s="197"/>
      <c r="BE43" s="192"/>
      <c r="BF43" s="198"/>
    </row>
    <row r="44" spans="1:58">
      <c r="A44" s="185">
        <v>39</v>
      </c>
      <c r="B44" s="185">
        <v>1456</v>
      </c>
      <c r="C44" s="186">
        <v>46749799</v>
      </c>
      <c r="D44" s="185">
        <v>1456</v>
      </c>
      <c r="E44" s="185">
        <v>600023427</v>
      </c>
      <c r="F44" s="185">
        <v>3113</v>
      </c>
      <c r="G44" s="185" t="s">
        <v>325</v>
      </c>
      <c r="H44" s="140" t="s">
        <v>326</v>
      </c>
      <c r="I44" s="140" t="s">
        <v>325</v>
      </c>
      <c r="J44" s="140" t="s">
        <v>327</v>
      </c>
      <c r="K44" s="140" t="s">
        <v>71</v>
      </c>
      <c r="L44" s="140" t="s">
        <v>72</v>
      </c>
      <c r="M44" s="140" t="s">
        <v>27</v>
      </c>
      <c r="N44" s="140" t="s">
        <v>127</v>
      </c>
      <c r="O44" s="140" t="s">
        <v>328</v>
      </c>
      <c r="P44" s="140" t="s">
        <v>55</v>
      </c>
      <c r="Q44" s="140" t="s">
        <v>56</v>
      </c>
      <c r="R44" s="140">
        <v>485110677</v>
      </c>
      <c r="S44" s="140" t="s">
        <v>329</v>
      </c>
      <c r="T44" s="143">
        <v>1805499763</v>
      </c>
      <c r="U44" s="143" t="s">
        <v>106</v>
      </c>
      <c r="V44" s="140" t="s">
        <v>107</v>
      </c>
      <c r="W44" s="140" t="s">
        <v>36</v>
      </c>
      <c r="X44" s="175" t="s">
        <v>37</v>
      </c>
      <c r="Y44" s="183"/>
      <c r="Z44" s="184"/>
      <c r="AA44" s="184"/>
      <c r="AB44" s="184"/>
      <c r="AC44" s="184"/>
      <c r="AD44" s="189">
        <f t="shared" si="0"/>
        <v>0</v>
      </c>
      <c r="AE44" s="182"/>
      <c r="AY44" s="191"/>
      <c r="AZ44" s="192"/>
      <c r="BA44" s="190">
        <f t="shared" si="1"/>
        <v>0</v>
      </c>
      <c r="BB44" s="192"/>
      <c r="BC44" s="194"/>
      <c r="BD44" s="197"/>
      <c r="BE44" s="192"/>
      <c r="BF44" s="198"/>
    </row>
    <row r="45" spans="1:58">
      <c r="A45" s="185">
        <v>40</v>
      </c>
      <c r="B45" s="185">
        <v>1457</v>
      </c>
      <c r="C45" s="186">
        <v>60254190</v>
      </c>
      <c r="D45" s="185">
        <v>1457</v>
      </c>
      <c r="E45" s="185">
        <v>600023389</v>
      </c>
      <c r="F45" s="185">
        <v>3113</v>
      </c>
      <c r="G45" s="185" t="s">
        <v>330</v>
      </c>
      <c r="H45" s="140" t="s">
        <v>331</v>
      </c>
      <c r="I45" s="140" t="s">
        <v>330</v>
      </c>
      <c r="J45" s="140" t="s">
        <v>332</v>
      </c>
      <c r="K45" s="140" t="s">
        <v>111</v>
      </c>
      <c r="L45" s="140" t="s">
        <v>52</v>
      </c>
      <c r="M45" s="140" t="s">
        <v>27</v>
      </c>
      <c r="N45" s="140" t="s">
        <v>333</v>
      </c>
      <c r="O45" s="140" t="s">
        <v>334</v>
      </c>
      <c r="P45" s="140" t="s">
        <v>30</v>
      </c>
      <c r="Q45" s="140" t="s">
        <v>31</v>
      </c>
      <c r="R45" s="140">
        <v>483317589</v>
      </c>
      <c r="S45" s="147" t="s">
        <v>335</v>
      </c>
      <c r="T45" s="143">
        <v>105893685</v>
      </c>
      <c r="U45" s="143" t="s">
        <v>106</v>
      </c>
      <c r="V45" s="140" t="s">
        <v>107</v>
      </c>
      <c r="W45" s="140" t="s">
        <v>36</v>
      </c>
      <c r="X45" s="175" t="s">
        <v>37</v>
      </c>
      <c r="Y45" s="183"/>
      <c r="Z45" s="184"/>
      <c r="AA45" s="184"/>
      <c r="AB45" s="184"/>
      <c r="AC45" s="184"/>
      <c r="AD45" s="189">
        <f t="shared" si="0"/>
        <v>0</v>
      </c>
      <c r="AE45" s="182"/>
      <c r="AY45" s="191"/>
      <c r="AZ45" s="192"/>
      <c r="BA45" s="190">
        <f t="shared" si="1"/>
        <v>0</v>
      </c>
      <c r="BB45" s="192"/>
      <c r="BC45" s="194"/>
      <c r="BD45" s="197">
        <v>7780</v>
      </c>
      <c r="BE45" s="192" t="s">
        <v>1614</v>
      </c>
      <c r="BF45" s="198">
        <v>44237</v>
      </c>
    </row>
    <row r="46" spans="1:58">
      <c r="A46" s="185">
        <v>41</v>
      </c>
      <c r="B46" s="185">
        <v>1459</v>
      </c>
      <c r="C46" s="186">
        <v>70842922</v>
      </c>
      <c r="D46" s="185">
        <v>1459</v>
      </c>
      <c r="E46" s="185">
        <v>600023133</v>
      </c>
      <c r="F46" s="185">
        <v>3114</v>
      </c>
      <c r="G46" s="185" t="s">
        <v>336</v>
      </c>
      <c r="H46" s="140" t="s">
        <v>337</v>
      </c>
      <c r="I46" s="140" t="s">
        <v>336</v>
      </c>
      <c r="J46" s="140" t="s">
        <v>338</v>
      </c>
      <c r="K46" s="140" t="s">
        <v>339</v>
      </c>
      <c r="L46" s="140" t="s">
        <v>340</v>
      </c>
      <c r="M46" s="140" t="s">
        <v>341</v>
      </c>
      <c r="N46" s="140" t="s">
        <v>342</v>
      </c>
      <c r="O46" s="140" t="s">
        <v>343</v>
      </c>
      <c r="P46" s="140" t="s">
        <v>30</v>
      </c>
      <c r="Q46" s="140" t="s">
        <v>31</v>
      </c>
      <c r="R46" s="140">
        <v>487751241</v>
      </c>
      <c r="S46" s="140" t="s">
        <v>344</v>
      </c>
      <c r="T46" s="143">
        <v>903486339</v>
      </c>
      <c r="U46" s="143" t="s">
        <v>86</v>
      </c>
      <c r="V46" s="140" t="s">
        <v>87</v>
      </c>
      <c r="W46" s="140" t="s">
        <v>36</v>
      </c>
      <c r="X46" s="175" t="s">
        <v>37</v>
      </c>
      <c r="Y46" s="183"/>
      <c r="Z46" s="184"/>
      <c r="AA46" s="184"/>
      <c r="AB46" s="184"/>
      <c r="AC46" s="184"/>
      <c r="AD46" s="189">
        <f t="shared" si="0"/>
        <v>0</v>
      </c>
      <c r="AE46" s="182"/>
      <c r="AY46" s="191"/>
      <c r="AZ46" s="192"/>
      <c r="BA46" s="190">
        <f t="shared" si="1"/>
        <v>0</v>
      </c>
      <c r="BB46" s="192"/>
      <c r="BC46" s="194"/>
      <c r="BD46" s="197"/>
      <c r="BE46" s="192"/>
      <c r="BF46" s="198"/>
    </row>
    <row r="47" spans="1:58">
      <c r="A47" s="185">
        <v>42</v>
      </c>
      <c r="B47" s="185">
        <v>1460</v>
      </c>
      <c r="C47" s="186">
        <v>70972826</v>
      </c>
      <c r="D47" s="185">
        <v>1460</v>
      </c>
      <c r="E47" s="185">
        <v>600171523</v>
      </c>
      <c r="F47" s="185">
        <v>3114</v>
      </c>
      <c r="G47" s="185" t="s">
        <v>345</v>
      </c>
      <c r="H47" s="140" t="s">
        <v>346</v>
      </c>
      <c r="I47" s="140" t="s">
        <v>345</v>
      </c>
      <c r="J47" s="140" t="s">
        <v>347</v>
      </c>
      <c r="K47" s="140" t="s">
        <v>71</v>
      </c>
      <c r="L47" s="140" t="s">
        <v>72</v>
      </c>
      <c r="M47" s="140" t="s">
        <v>27</v>
      </c>
      <c r="N47" s="140" t="s">
        <v>348</v>
      </c>
      <c r="O47" s="140" t="s">
        <v>349</v>
      </c>
      <c r="P47" s="140" t="s">
        <v>30</v>
      </c>
      <c r="Q47" s="140" t="s">
        <v>31</v>
      </c>
      <c r="R47" s="141">
        <v>604300867</v>
      </c>
      <c r="S47" s="140" t="s">
        <v>350</v>
      </c>
      <c r="T47" s="143" t="s">
        <v>351</v>
      </c>
      <c r="U47" s="143" t="s">
        <v>34</v>
      </c>
      <c r="V47" s="140" t="s">
        <v>35</v>
      </c>
      <c r="W47" s="140" t="s">
        <v>36</v>
      </c>
      <c r="X47" s="175" t="s">
        <v>37</v>
      </c>
      <c r="Y47" s="183"/>
      <c r="Z47" s="184"/>
      <c r="AA47" s="184"/>
      <c r="AB47" s="184"/>
      <c r="AC47" s="184"/>
      <c r="AD47" s="189">
        <f t="shared" si="0"/>
        <v>0</v>
      </c>
      <c r="AE47" s="182"/>
      <c r="AY47" s="191"/>
      <c r="AZ47" s="192"/>
      <c r="BA47" s="190">
        <f t="shared" si="1"/>
        <v>0</v>
      </c>
      <c r="BB47" s="192"/>
      <c r="BC47" s="194"/>
      <c r="BD47" s="197"/>
      <c r="BE47" s="192"/>
      <c r="BF47" s="198"/>
    </row>
    <row r="48" spans="1:58">
      <c r="A48" s="185">
        <v>43</v>
      </c>
      <c r="B48" s="185">
        <v>1462</v>
      </c>
      <c r="C48" s="186">
        <v>60254301</v>
      </c>
      <c r="D48" s="185">
        <v>1462</v>
      </c>
      <c r="E48" s="185">
        <v>600023320</v>
      </c>
      <c r="F48" s="185">
        <v>3113</v>
      </c>
      <c r="G48" s="185" t="s">
        <v>352</v>
      </c>
      <c r="H48" s="140" t="s">
        <v>353</v>
      </c>
      <c r="I48" s="140" t="s">
        <v>352</v>
      </c>
      <c r="J48" s="140" t="s">
        <v>354</v>
      </c>
      <c r="K48" s="140" t="s">
        <v>111</v>
      </c>
      <c r="L48" s="140" t="s">
        <v>52</v>
      </c>
      <c r="M48" s="140" t="s">
        <v>355</v>
      </c>
      <c r="N48" s="140" t="s">
        <v>356</v>
      </c>
      <c r="O48" s="140" t="s">
        <v>357</v>
      </c>
      <c r="P48" s="140" t="s">
        <v>30</v>
      </c>
      <c r="Q48" s="140" t="s">
        <v>31</v>
      </c>
      <c r="R48" s="140">
        <v>778525991</v>
      </c>
      <c r="S48" s="140" t="s">
        <v>358</v>
      </c>
      <c r="T48" s="143">
        <v>105893992</v>
      </c>
      <c r="U48" s="143" t="s">
        <v>106</v>
      </c>
      <c r="V48" s="140" t="s">
        <v>107</v>
      </c>
      <c r="W48" s="140" t="s">
        <v>36</v>
      </c>
      <c r="X48" s="175" t="s">
        <v>37</v>
      </c>
      <c r="Y48" s="183"/>
      <c r="Z48" s="184"/>
      <c r="AA48" s="184"/>
      <c r="AB48" s="184"/>
      <c r="AC48" s="184"/>
      <c r="AD48" s="189">
        <f t="shared" si="0"/>
        <v>0</v>
      </c>
      <c r="AE48" s="182"/>
      <c r="AY48" s="191">
        <v>308757.39</v>
      </c>
      <c r="AZ48" s="192">
        <v>54486.61</v>
      </c>
      <c r="BA48" s="190">
        <f t="shared" si="1"/>
        <v>363244</v>
      </c>
      <c r="BB48" s="192" t="s">
        <v>1615</v>
      </c>
      <c r="BC48" s="194">
        <v>44237</v>
      </c>
      <c r="BD48" s="197"/>
      <c r="BE48" s="192"/>
      <c r="BF48" s="198"/>
    </row>
    <row r="49" spans="1:58">
      <c r="A49" s="185">
        <v>44</v>
      </c>
      <c r="B49" s="185">
        <v>1463</v>
      </c>
      <c r="C49" s="186">
        <v>60254238</v>
      </c>
      <c r="D49" s="185">
        <v>1463</v>
      </c>
      <c r="E49" s="185">
        <v>600023354</v>
      </c>
      <c r="F49" s="185">
        <v>3113</v>
      </c>
      <c r="G49" s="185" t="s">
        <v>359</v>
      </c>
      <c r="H49" s="140" t="s">
        <v>360</v>
      </c>
      <c r="I49" s="140" t="s">
        <v>359</v>
      </c>
      <c r="J49" s="140" t="s">
        <v>361</v>
      </c>
      <c r="K49" s="140" t="s">
        <v>62</v>
      </c>
      <c r="L49" s="140" t="s">
        <v>63</v>
      </c>
      <c r="M49" s="140" t="s">
        <v>355</v>
      </c>
      <c r="N49" s="140" t="s">
        <v>362</v>
      </c>
      <c r="O49" s="140" t="s">
        <v>66</v>
      </c>
      <c r="P49" s="140" t="s">
        <v>55</v>
      </c>
      <c r="Q49" s="140" t="s">
        <v>56</v>
      </c>
      <c r="R49" s="140">
        <v>483394085</v>
      </c>
      <c r="S49" s="140" t="s">
        <v>363</v>
      </c>
      <c r="T49" s="143" t="s">
        <v>364</v>
      </c>
      <c r="U49" s="143" t="s">
        <v>34</v>
      </c>
      <c r="V49" s="140" t="s">
        <v>35</v>
      </c>
      <c r="W49" s="140" t="s">
        <v>36</v>
      </c>
      <c r="X49" s="175" t="s">
        <v>37</v>
      </c>
      <c r="Y49" s="183"/>
      <c r="Z49" s="184"/>
      <c r="AA49" s="184"/>
      <c r="AB49" s="184"/>
      <c r="AC49" s="184"/>
      <c r="AD49" s="189">
        <f t="shared" si="0"/>
        <v>0</v>
      </c>
      <c r="AE49" s="182"/>
      <c r="AY49" s="191"/>
      <c r="AZ49" s="192"/>
      <c r="BA49" s="190">
        <f t="shared" si="1"/>
        <v>0</v>
      </c>
      <c r="BB49" s="192"/>
      <c r="BC49" s="194"/>
      <c r="BD49" s="197"/>
      <c r="BE49" s="192"/>
      <c r="BF49" s="198"/>
    </row>
    <row r="50" spans="1:58">
      <c r="A50" s="185">
        <v>45</v>
      </c>
      <c r="B50" s="185">
        <v>1468</v>
      </c>
      <c r="C50" s="186">
        <v>70839921</v>
      </c>
      <c r="D50" s="185">
        <v>1468</v>
      </c>
      <c r="E50" s="185">
        <v>600099504</v>
      </c>
      <c r="F50" s="185">
        <v>3113</v>
      </c>
      <c r="G50" s="185" t="s">
        <v>365</v>
      </c>
      <c r="H50" s="140" t="s">
        <v>366</v>
      </c>
      <c r="I50" s="140" t="s">
        <v>365</v>
      </c>
      <c r="J50" s="140" t="s">
        <v>367</v>
      </c>
      <c r="K50" s="140" t="s">
        <v>118</v>
      </c>
      <c r="L50" s="140" t="s">
        <v>119</v>
      </c>
      <c r="M50" s="140" t="s">
        <v>27</v>
      </c>
      <c r="N50" s="140" t="s">
        <v>368</v>
      </c>
      <c r="O50" s="140" t="s">
        <v>369</v>
      </c>
      <c r="P50" s="140" t="s">
        <v>30</v>
      </c>
      <c r="Q50" s="140" t="s">
        <v>31</v>
      </c>
      <c r="R50" s="140">
        <v>481541627</v>
      </c>
      <c r="S50" s="140" t="s">
        <v>370</v>
      </c>
      <c r="T50" s="143" t="s">
        <v>371</v>
      </c>
      <c r="U50" s="143" t="s">
        <v>34</v>
      </c>
      <c r="V50" s="140" t="s">
        <v>35</v>
      </c>
      <c r="W50" s="140" t="s">
        <v>36</v>
      </c>
      <c r="X50" s="175" t="s">
        <v>37</v>
      </c>
      <c r="Y50" s="183"/>
      <c r="Z50" s="184"/>
      <c r="AA50" s="184"/>
      <c r="AB50" s="184"/>
      <c r="AC50" s="184"/>
      <c r="AD50" s="189">
        <f t="shared" si="0"/>
        <v>0</v>
      </c>
      <c r="AE50" s="182"/>
      <c r="AY50" s="191"/>
      <c r="AZ50" s="192"/>
      <c r="BA50" s="190">
        <f t="shared" si="1"/>
        <v>0</v>
      </c>
      <c r="BB50" s="192"/>
      <c r="BC50" s="194"/>
      <c r="BD50" s="197"/>
      <c r="BE50" s="192"/>
      <c r="BF50" s="198"/>
    </row>
    <row r="51" spans="1:58">
      <c r="A51" s="185">
        <v>46</v>
      </c>
      <c r="B51" s="185">
        <v>1469</v>
      </c>
      <c r="C51" s="186">
        <v>70839999</v>
      </c>
      <c r="D51" s="185">
        <v>1469</v>
      </c>
      <c r="E51" s="185">
        <v>600024342</v>
      </c>
      <c r="F51" s="185">
        <v>3114</v>
      </c>
      <c r="G51" s="185" t="s">
        <v>372</v>
      </c>
      <c r="H51" s="140" t="s">
        <v>373</v>
      </c>
      <c r="I51" s="140" t="s">
        <v>372</v>
      </c>
      <c r="J51" s="140" t="s">
        <v>374</v>
      </c>
      <c r="K51" s="140" t="s">
        <v>91</v>
      </c>
      <c r="L51" s="140" t="s">
        <v>92</v>
      </c>
      <c r="M51" s="140" t="s">
        <v>27</v>
      </c>
      <c r="N51" s="140" t="s">
        <v>375</v>
      </c>
      <c r="O51" s="140" t="s">
        <v>376</v>
      </c>
      <c r="P51" s="140" t="s">
        <v>30</v>
      </c>
      <c r="Q51" s="140" t="s">
        <v>31</v>
      </c>
      <c r="R51" s="140" t="s">
        <v>377</v>
      </c>
      <c r="S51" s="140" t="s">
        <v>378</v>
      </c>
      <c r="T51" s="143" t="s">
        <v>379</v>
      </c>
      <c r="U51" s="143" t="s">
        <v>34</v>
      </c>
      <c r="V51" s="140" t="s">
        <v>35</v>
      </c>
      <c r="W51" s="140" t="s">
        <v>36</v>
      </c>
      <c r="X51" s="175" t="s">
        <v>37</v>
      </c>
      <c r="Y51" s="183"/>
      <c r="Z51" s="184"/>
      <c r="AA51" s="184"/>
      <c r="AB51" s="184"/>
      <c r="AC51" s="184"/>
      <c r="AD51" s="189">
        <f t="shared" si="0"/>
        <v>0</v>
      </c>
      <c r="AE51" s="182"/>
      <c r="AY51" s="191"/>
      <c r="AZ51" s="192"/>
      <c r="BA51" s="190">
        <f t="shared" si="1"/>
        <v>0</v>
      </c>
      <c r="BB51" s="192"/>
      <c r="BC51" s="194"/>
      <c r="BD51" s="197"/>
      <c r="BE51" s="192"/>
      <c r="BF51" s="198"/>
    </row>
    <row r="52" spans="1:58">
      <c r="A52" s="185">
        <v>47</v>
      </c>
      <c r="B52" s="185">
        <v>1470</v>
      </c>
      <c r="C52" s="186">
        <v>49864360</v>
      </c>
      <c r="D52" s="185">
        <v>1470</v>
      </c>
      <c r="E52" s="185">
        <v>600028828</v>
      </c>
      <c r="F52" s="185">
        <v>3133</v>
      </c>
      <c r="G52" s="185" t="s">
        <v>380</v>
      </c>
      <c r="H52" s="140" t="s">
        <v>381</v>
      </c>
      <c r="I52" s="140" t="s">
        <v>380</v>
      </c>
      <c r="J52" s="140" t="s">
        <v>382</v>
      </c>
      <c r="K52" s="140" t="s">
        <v>25</v>
      </c>
      <c r="L52" s="140" t="s">
        <v>26</v>
      </c>
      <c r="M52" s="140" t="s">
        <v>27</v>
      </c>
      <c r="N52" s="140" t="s">
        <v>383</v>
      </c>
      <c r="O52" s="140" t="s">
        <v>384</v>
      </c>
      <c r="P52" s="140" t="s">
        <v>30</v>
      </c>
      <c r="Q52" s="140" t="s">
        <v>31</v>
      </c>
      <c r="R52" s="140">
        <v>487825109</v>
      </c>
      <c r="S52" s="146" t="s">
        <v>1385</v>
      </c>
      <c r="T52" s="143">
        <v>2106397754</v>
      </c>
      <c r="U52" s="143" t="s">
        <v>266</v>
      </c>
      <c r="V52" s="140" t="s">
        <v>267</v>
      </c>
      <c r="W52" s="140" t="s">
        <v>36</v>
      </c>
      <c r="X52" s="175" t="s">
        <v>37</v>
      </c>
      <c r="Y52" s="183"/>
      <c r="Z52" s="184"/>
      <c r="AA52" s="184"/>
      <c r="AB52" s="184"/>
      <c r="AC52" s="184"/>
      <c r="AD52" s="189">
        <f t="shared" si="0"/>
        <v>0</v>
      </c>
      <c r="AE52" s="182"/>
      <c r="AY52" s="191"/>
      <c r="AZ52" s="192"/>
      <c r="BA52" s="190">
        <f t="shared" si="1"/>
        <v>0</v>
      </c>
      <c r="BB52" s="192"/>
      <c r="BC52" s="194"/>
      <c r="BD52" s="197"/>
      <c r="BE52" s="192"/>
      <c r="BF52" s="198"/>
    </row>
    <row r="53" spans="1:58">
      <c r="A53" s="185">
        <v>48</v>
      </c>
      <c r="B53" s="185">
        <v>1471</v>
      </c>
      <c r="C53" s="186">
        <v>49864351</v>
      </c>
      <c r="D53" s="185">
        <v>1471</v>
      </c>
      <c r="E53" s="185">
        <v>600028836</v>
      </c>
      <c r="F53" s="185">
        <v>3133</v>
      </c>
      <c r="G53" s="185" t="s">
        <v>385</v>
      </c>
      <c r="H53" s="140" t="s">
        <v>386</v>
      </c>
      <c r="I53" s="140" t="s">
        <v>385</v>
      </c>
      <c r="J53" s="140" t="s">
        <v>387</v>
      </c>
      <c r="K53" s="140" t="s">
        <v>388</v>
      </c>
      <c r="L53" s="140" t="s">
        <v>389</v>
      </c>
      <c r="M53" s="140" t="s">
        <v>27</v>
      </c>
      <c r="N53" s="140" t="s">
        <v>390</v>
      </c>
      <c r="O53" s="140" t="s">
        <v>391</v>
      </c>
      <c r="P53" s="140" t="s">
        <v>55</v>
      </c>
      <c r="Q53" s="140" t="s">
        <v>56</v>
      </c>
      <c r="R53" s="140">
        <v>487762451</v>
      </c>
      <c r="S53" s="140" t="s">
        <v>392</v>
      </c>
      <c r="T53" s="143">
        <v>533421</v>
      </c>
      <c r="U53" s="143" t="s">
        <v>34</v>
      </c>
      <c r="V53" s="140" t="s">
        <v>35</v>
      </c>
      <c r="W53" s="140" t="s">
        <v>36</v>
      </c>
      <c r="X53" s="175" t="s">
        <v>37</v>
      </c>
      <c r="Y53" s="183"/>
      <c r="Z53" s="184"/>
      <c r="AA53" s="184"/>
      <c r="AB53" s="184"/>
      <c r="AC53" s="184"/>
      <c r="AD53" s="189">
        <f t="shared" si="0"/>
        <v>0</v>
      </c>
      <c r="AE53" s="182"/>
      <c r="AY53" s="191"/>
      <c r="AZ53" s="192"/>
      <c r="BA53" s="190">
        <f t="shared" si="1"/>
        <v>0</v>
      </c>
      <c r="BB53" s="192"/>
      <c r="BC53" s="194"/>
      <c r="BD53" s="197"/>
      <c r="BE53" s="192"/>
      <c r="BF53" s="198"/>
    </row>
    <row r="54" spans="1:58">
      <c r="A54" s="185">
        <v>49</v>
      </c>
      <c r="B54" s="185">
        <v>1472</v>
      </c>
      <c r="C54" s="186">
        <v>70226458</v>
      </c>
      <c r="D54" s="185">
        <v>1472</v>
      </c>
      <c r="E54" s="185">
        <v>610400681</v>
      </c>
      <c r="F54" s="185">
        <v>3133</v>
      </c>
      <c r="G54" s="185" t="s">
        <v>393</v>
      </c>
      <c r="H54" s="140" t="s">
        <v>394</v>
      </c>
      <c r="I54" s="140" t="s">
        <v>393</v>
      </c>
      <c r="J54" s="140" t="s">
        <v>395</v>
      </c>
      <c r="K54" s="140" t="s">
        <v>396</v>
      </c>
      <c r="L54" s="140" t="s">
        <v>397</v>
      </c>
      <c r="M54" s="140" t="s">
        <v>27</v>
      </c>
      <c r="N54" s="140" t="s">
        <v>398</v>
      </c>
      <c r="O54" s="140" t="s">
        <v>399</v>
      </c>
      <c r="P54" s="140" t="s">
        <v>30</v>
      </c>
      <c r="Q54" s="140" t="s">
        <v>31</v>
      </c>
      <c r="R54" s="140">
        <v>487754138</v>
      </c>
      <c r="S54" s="140" t="s">
        <v>400</v>
      </c>
      <c r="T54" s="143">
        <v>150840152</v>
      </c>
      <c r="U54" s="143" t="s">
        <v>46</v>
      </c>
      <c r="V54" s="140" t="s">
        <v>47</v>
      </c>
      <c r="W54" s="140" t="s">
        <v>36</v>
      </c>
      <c r="X54" s="175" t="s">
        <v>37</v>
      </c>
      <c r="Y54" s="183"/>
      <c r="Z54" s="184"/>
      <c r="AA54" s="184"/>
      <c r="AB54" s="184"/>
      <c r="AC54" s="184"/>
      <c r="AD54" s="189">
        <f t="shared" si="0"/>
        <v>0</v>
      </c>
      <c r="AE54" s="182"/>
      <c r="AY54" s="191"/>
      <c r="AZ54" s="192"/>
      <c r="BA54" s="190">
        <f t="shared" si="1"/>
        <v>0</v>
      </c>
      <c r="BB54" s="192"/>
      <c r="BC54" s="194"/>
      <c r="BD54" s="197"/>
      <c r="BE54" s="192"/>
      <c r="BF54" s="198"/>
    </row>
    <row r="55" spans="1:58">
      <c r="A55" s="185">
        <v>50</v>
      </c>
      <c r="B55" s="185">
        <v>1473</v>
      </c>
      <c r="C55" s="186">
        <v>63778181</v>
      </c>
      <c r="D55" s="185">
        <v>1473</v>
      </c>
      <c r="E55" s="185">
        <v>600023141</v>
      </c>
      <c r="F55" s="185">
        <v>3133</v>
      </c>
      <c r="G55" s="185" t="s">
        <v>401</v>
      </c>
      <c r="H55" s="140" t="s">
        <v>402</v>
      </c>
      <c r="I55" s="140" t="s">
        <v>401</v>
      </c>
      <c r="J55" s="140" t="s">
        <v>403</v>
      </c>
      <c r="K55" s="140" t="s">
        <v>404</v>
      </c>
      <c r="L55" s="140" t="s">
        <v>405</v>
      </c>
      <c r="M55" s="140" t="s">
        <v>27</v>
      </c>
      <c r="N55" s="140" t="s">
        <v>406</v>
      </c>
      <c r="O55" s="140" t="s">
        <v>407</v>
      </c>
      <c r="P55" s="140" t="s">
        <v>30</v>
      </c>
      <c r="Q55" s="140" t="s">
        <v>31</v>
      </c>
      <c r="R55" s="140" t="s">
        <v>408</v>
      </c>
      <c r="S55" s="140" t="s">
        <v>409</v>
      </c>
      <c r="T55" s="143">
        <v>832421</v>
      </c>
      <c r="U55" s="143" t="s">
        <v>34</v>
      </c>
      <c r="V55" s="140" t="s">
        <v>35</v>
      </c>
      <c r="W55" s="140" t="s">
        <v>36</v>
      </c>
      <c r="X55" s="175" t="s">
        <v>37</v>
      </c>
      <c r="Y55" s="183"/>
      <c r="Z55" s="184"/>
      <c r="AA55" s="184"/>
      <c r="AB55" s="184"/>
      <c r="AC55" s="184"/>
      <c r="AD55" s="189">
        <f t="shared" si="0"/>
        <v>0</v>
      </c>
      <c r="AE55" s="182"/>
      <c r="AY55" s="191"/>
      <c r="AZ55" s="192"/>
      <c r="BA55" s="190">
        <f t="shared" si="1"/>
        <v>0</v>
      </c>
      <c r="BB55" s="192"/>
      <c r="BC55" s="194"/>
      <c r="BD55" s="197"/>
      <c r="BE55" s="192"/>
      <c r="BF55" s="198"/>
    </row>
    <row r="56" spans="1:58">
      <c r="A56" s="185">
        <v>51</v>
      </c>
      <c r="B56" s="185">
        <v>1474</v>
      </c>
      <c r="C56" s="186">
        <v>60252774</v>
      </c>
      <c r="D56" s="185">
        <v>1474</v>
      </c>
      <c r="E56" s="185">
        <v>600029107</v>
      </c>
      <c r="F56" s="185">
        <v>3133</v>
      </c>
      <c r="G56" s="185" t="s">
        <v>410</v>
      </c>
      <c r="H56" s="140" t="s">
        <v>411</v>
      </c>
      <c r="I56" s="140" t="s">
        <v>410</v>
      </c>
      <c r="J56" s="140" t="s">
        <v>412</v>
      </c>
      <c r="K56" s="140" t="s">
        <v>413</v>
      </c>
      <c r="L56" s="140" t="s">
        <v>52</v>
      </c>
      <c r="M56" s="140" t="s">
        <v>27</v>
      </c>
      <c r="N56" s="140" t="s">
        <v>414</v>
      </c>
      <c r="O56" s="140" t="s">
        <v>66</v>
      </c>
      <c r="P56" s="140" t="s">
        <v>55</v>
      </c>
      <c r="Q56" s="140" t="s">
        <v>56</v>
      </c>
      <c r="R56" s="140">
        <v>483711707</v>
      </c>
      <c r="S56" s="140" t="s">
        <v>415</v>
      </c>
      <c r="T56" s="143" t="s">
        <v>416</v>
      </c>
      <c r="U56" s="143" t="s">
        <v>34</v>
      </c>
      <c r="V56" s="140" t="s">
        <v>35</v>
      </c>
      <c r="W56" s="140" t="s">
        <v>36</v>
      </c>
      <c r="X56" s="175" t="s">
        <v>37</v>
      </c>
      <c r="Y56" s="183"/>
      <c r="Z56" s="184"/>
      <c r="AA56" s="184"/>
      <c r="AB56" s="184"/>
      <c r="AC56" s="184"/>
      <c r="AD56" s="189">
        <f t="shared" si="0"/>
        <v>0</v>
      </c>
      <c r="AE56" s="182"/>
      <c r="AY56" s="191"/>
      <c r="AZ56" s="192"/>
      <c r="BA56" s="190">
        <f t="shared" si="1"/>
        <v>0</v>
      </c>
      <c r="BB56" s="192"/>
      <c r="BC56" s="194"/>
      <c r="BD56" s="197"/>
      <c r="BE56" s="192"/>
      <c r="BF56" s="198"/>
    </row>
    <row r="57" spans="1:58">
      <c r="A57" s="185">
        <v>52</v>
      </c>
      <c r="B57" s="185">
        <v>1475</v>
      </c>
      <c r="C57" s="186">
        <v>46748105</v>
      </c>
      <c r="D57" s="185">
        <v>1475</v>
      </c>
      <c r="E57" s="185">
        <v>600029166</v>
      </c>
      <c r="F57" s="185">
        <v>3133</v>
      </c>
      <c r="G57" s="185" t="s">
        <v>417</v>
      </c>
      <c r="H57" s="140" t="s">
        <v>418</v>
      </c>
      <c r="I57" s="140" t="s">
        <v>417</v>
      </c>
      <c r="J57" s="140" t="s">
        <v>419</v>
      </c>
      <c r="K57" s="140" t="s">
        <v>81</v>
      </c>
      <c r="L57" s="140" t="s">
        <v>82</v>
      </c>
      <c r="M57" s="140" t="s">
        <v>27</v>
      </c>
      <c r="N57" s="140" t="s">
        <v>420</v>
      </c>
      <c r="O57" s="140" t="s">
        <v>421</v>
      </c>
      <c r="P57" s="140" t="s">
        <v>30</v>
      </c>
      <c r="Q57" s="140" t="s">
        <v>31</v>
      </c>
      <c r="R57" s="140">
        <v>482312033</v>
      </c>
      <c r="S57" s="140" t="s">
        <v>422</v>
      </c>
      <c r="T57" s="143" t="s">
        <v>423</v>
      </c>
      <c r="U57" s="143" t="s">
        <v>34</v>
      </c>
      <c r="V57" s="140" t="s">
        <v>35</v>
      </c>
      <c r="W57" s="140" t="s">
        <v>36</v>
      </c>
      <c r="X57" s="175" t="s">
        <v>37</v>
      </c>
      <c r="Y57" s="183"/>
      <c r="Z57" s="184"/>
      <c r="AA57" s="184"/>
      <c r="AB57" s="184"/>
      <c r="AC57" s="184"/>
      <c r="AD57" s="189">
        <f t="shared" si="0"/>
        <v>0</v>
      </c>
      <c r="AE57" s="182"/>
      <c r="AY57" s="191"/>
      <c r="AZ57" s="192"/>
      <c r="BA57" s="190">
        <f t="shared" si="1"/>
        <v>0</v>
      </c>
      <c r="BB57" s="192"/>
      <c r="BC57" s="194"/>
      <c r="BD57" s="197"/>
      <c r="BE57" s="192"/>
      <c r="BF57" s="198"/>
    </row>
    <row r="58" spans="1:58">
      <c r="A58" s="185">
        <v>53</v>
      </c>
      <c r="B58" s="185">
        <v>1476</v>
      </c>
      <c r="C58" s="186">
        <v>855006</v>
      </c>
      <c r="D58" s="185">
        <v>1476</v>
      </c>
      <c r="E58" s="185">
        <v>600029808</v>
      </c>
      <c r="F58" s="185">
        <v>3133</v>
      </c>
      <c r="G58" s="185" t="s">
        <v>424</v>
      </c>
      <c r="H58" s="140" t="s">
        <v>425</v>
      </c>
      <c r="I58" s="140" t="s">
        <v>424</v>
      </c>
      <c r="J58" s="140" t="s">
        <v>426</v>
      </c>
      <c r="K58" s="140" t="s">
        <v>91</v>
      </c>
      <c r="L58" s="140" t="s">
        <v>92</v>
      </c>
      <c r="M58" s="140" t="s">
        <v>27</v>
      </c>
      <c r="N58" s="140" t="s">
        <v>427</v>
      </c>
      <c r="O58" s="140" t="s">
        <v>428</v>
      </c>
      <c r="P58" s="140" t="s">
        <v>55</v>
      </c>
      <c r="Q58" s="140" t="s">
        <v>56</v>
      </c>
      <c r="R58" s="140">
        <v>481622514</v>
      </c>
      <c r="S58" s="148" t="s">
        <v>1590</v>
      </c>
      <c r="T58" s="143" t="s">
        <v>429</v>
      </c>
      <c r="U58" s="143" t="s">
        <v>34</v>
      </c>
      <c r="V58" s="140" t="s">
        <v>35</v>
      </c>
      <c r="W58" s="140" t="s">
        <v>36</v>
      </c>
      <c r="X58" s="175" t="s">
        <v>37</v>
      </c>
      <c r="Y58" s="183"/>
      <c r="Z58" s="184"/>
      <c r="AA58" s="184"/>
      <c r="AB58" s="184"/>
      <c r="AC58" s="184"/>
      <c r="AD58" s="189">
        <f t="shared" si="0"/>
        <v>0</v>
      </c>
      <c r="AE58" s="182"/>
      <c r="AY58" s="191"/>
      <c r="AZ58" s="192"/>
      <c r="BA58" s="190">
        <f t="shared" si="1"/>
        <v>0</v>
      </c>
      <c r="BB58" s="192"/>
      <c r="BC58" s="194"/>
      <c r="BD58" s="197"/>
      <c r="BE58" s="192"/>
      <c r="BF58" s="198"/>
    </row>
    <row r="59" spans="1:58">
      <c r="A59" s="185">
        <v>54</v>
      </c>
      <c r="B59" s="185">
        <v>1491</v>
      </c>
      <c r="C59" s="186">
        <v>70948801</v>
      </c>
      <c r="D59" s="185">
        <v>1491</v>
      </c>
      <c r="E59" s="185">
        <v>600033392</v>
      </c>
      <c r="F59" s="185">
        <v>3146</v>
      </c>
      <c r="G59" s="185" t="s">
        <v>430</v>
      </c>
      <c r="H59" s="140" t="s">
        <v>431</v>
      </c>
      <c r="I59" s="140" t="s">
        <v>430</v>
      </c>
      <c r="J59" s="140" t="s">
        <v>432</v>
      </c>
      <c r="K59" s="140" t="s">
        <v>25</v>
      </c>
      <c r="L59" s="140" t="s">
        <v>26</v>
      </c>
      <c r="M59" s="140" t="s">
        <v>27</v>
      </c>
      <c r="N59" s="140" t="s">
        <v>433</v>
      </c>
      <c r="O59" s="140" t="s">
        <v>434</v>
      </c>
      <c r="P59" s="140" t="s">
        <v>30</v>
      </c>
      <c r="Q59" s="140" t="s">
        <v>31</v>
      </c>
      <c r="R59" s="140">
        <v>487521673</v>
      </c>
      <c r="S59" s="140" t="s">
        <v>435</v>
      </c>
      <c r="T59" s="143">
        <v>175339516</v>
      </c>
      <c r="U59" s="143" t="s">
        <v>106</v>
      </c>
      <c r="V59" s="140" t="s">
        <v>107</v>
      </c>
      <c r="W59" s="140" t="s">
        <v>36</v>
      </c>
      <c r="X59" s="175" t="s">
        <v>37</v>
      </c>
      <c r="Y59" s="183"/>
      <c r="Z59" s="184"/>
      <c r="AA59" s="184"/>
      <c r="AB59" s="184"/>
      <c r="AC59" s="184"/>
      <c r="AD59" s="189">
        <f t="shared" si="0"/>
        <v>0</v>
      </c>
      <c r="AE59" s="182"/>
      <c r="AY59" s="191"/>
      <c r="AZ59" s="192"/>
      <c r="BA59" s="190">
        <f t="shared" si="1"/>
        <v>0</v>
      </c>
      <c r="BB59" s="192"/>
      <c r="BC59" s="194"/>
      <c r="BD59" s="197"/>
      <c r="BE59" s="192"/>
      <c r="BF59" s="198"/>
    </row>
    <row r="60" spans="1:58">
      <c r="A60" s="185">
        <v>55</v>
      </c>
      <c r="B60" s="185">
        <v>1492</v>
      </c>
      <c r="C60" s="186">
        <v>70948798</v>
      </c>
      <c r="D60" s="185">
        <v>1492</v>
      </c>
      <c r="E60" s="185">
        <v>600033511</v>
      </c>
      <c r="F60" s="185">
        <v>3146</v>
      </c>
      <c r="G60" s="185" t="s">
        <v>436</v>
      </c>
      <c r="H60" s="140" t="s">
        <v>437</v>
      </c>
      <c r="I60" s="140" t="s">
        <v>436</v>
      </c>
      <c r="J60" s="140" t="s">
        <v>276</v>
      </c>
      <c r="K60" s="140" t="s">
        <v>438</v>
      </c>
      <c r="L60" s="140" t="s">
        <v>52</v>
      </c>
      <c r="M60" s="140" t="s">
        <v>27</v>
      </c>
      <c r="N60" s="140" t="s">
        <v>439</v>
      </c>
      <c r="O60" s="140" t="s">
        <v>44</v>
      </c>
      <c r="P60" s="140" t="s">
        <v>30</v>
      </c>
      <c r="Q60" s="140" t="s">
        <v>31</v>
      </c>
      <c r="R60" s="140">
        <v>602102833</v>
      </c>
      <c r="S60" s="140" t="s">
        <v>440</v>
      </c>
      <c r="T60" s="143">
        <v>488878</v>
      </c>
      <c r="U60" s="143">
        <v>5500</v>
      </c>
      <c r="V60" s="140" t="s">
        <v>441</v>
      </c>
      <c r="W60" s="140" t="s">
        <v>36</v>
      </c>
      <c r="X60" s="175" t="s">
        <v>37</v>
      </c>
      <c r="Y60" s="183"/>
      <c r="Z60" s="184"/>
      <c r="AA60" s="184"/>
      <c r="AB60" s="184"/>
      <c r="AC60" s="184"/>
      <c r="AD60" s="189">
        <f t="shared" si="0"/>
        <v>0</v>
      </c>
      <c r="AE60" s="182"/>
      <c r="AY60" s="191"/>
      <c r="AZ60" s="192"/>
      <c r="BA60" s="190">
        <f t="shared" si="1"/>
        <v>0</v>
      </c>
      <c r="BB60" s="192"/>
      <c r="BC60" s="194"/>
      <c r="BD60" s="197"/>
      <c r="BE60" s="192"/>
      <c r="BF60" s="198"/>
    </row>
    <row r="61" spans="1:58">
      <c r="A61" s="185">
        <v>56</v>
      </c>
      <c r="B61" s="185">
        <v>1493</v>
      </c>
      <c r="C61" s="186">
        <v>70848211</v>
      </c>
      <c r="D61" s="185">
        <v>1493</v>
      </c>
      <c r="E61" s="185">
        <v>600033597</v>
      </c>
      <c r="F61" s="185">
        <v>3146</v>
      </c>
      <c r="G61" s="185" t="s">
        <v>442</v>
      </c>
      <c r="H61" s="140" t="s">
        <v>443</v>
      </c>
      <c r="I61" s="140" t="s">
        <v>442</v>
      </c>
      <c r="J61" s="140" t="s">
        <v>444</v>
      </c>
      <c r="K61" s="140" t="s">
        <v>71</v>
      </c>
      <c r="L61" s="140" t="s">
        <v>72</v>
      </c>
      <c r="M61" s="140" t="s">
        <v>27</v>
      </c>
      <c r="N61" s="140" t="s">
        <v>445</v>
      </c>
      <c r="O61" s="140" t="s">
        <v>175</v>
      </c>
      <c r="P61" s="140" t="s">
        <v>30</v>
      </c>
      <c r="Q61" s="140" t="s">
        <v>31</v>
      </c>
      <c r="R61" s="140">
        <v>482710517</v>
      </c>
      <c r="S61" s="140" t="s">
        <v>446</v>
      </c>
      <c r="T61" s="143">
        <v>505807483</v>
      </c>
      <c r="U61" s="143" t="s">
        <v>106</v>
      </c>
      <c r="V61" s="140" t="s">
        <v>107</v>
      </c>
      <c r="W61" s="140" t="s">
        <v>36</v>
      </c>
      <c r="X61" s="175" t="s">
        <v>37</v>
      </c>
      <c r="Y61" s="183"/>
      <c r="Z61" s="184"/>
      <c r="AA61" s="184"/>
      <c r="AB61" s="184"/>
      <c r="AC61" s="184"/>
      <c r="AD61" s="189">
        <f t="shared" si="0"/>
        <v>0</v>
      </c>
      <c r="AE61" s="182"/>
      <c r="AY61" s="191"/>
      <c r="AZ61" s="192"/>
      <c r="BA61" s="190">
        <f t="shared" si="1"/>
        <v>0</v>
      </c>
      <c r="BB61" s="192"/>
      <c r="BC61" s="194"/>
      <c r="BD61" s="197"/>
      <c r="BE61" s="192"/>
      <c r="BF61" s="198"/>
    </row>
    <row r="62" spans="1:58">
      <c r="A62" s="185">
        <v>57</v>
      </c>
      <c r="B62" s="185">
        <v>1494</v>
      </c>
      <c r="C62" s="186">
        <v>70948810</v>
      </c>
      <c r="D62" s="185">
        <v>1494</v>
      </c>
      <c r="E62" s="185">
        <v>600034062</v>
      </c>
      <c r="F62" s="185">
        <v>3146</v>
      </c>
      <c r="G62" s="185" t="s">
        <v>447</v>
      </c>
      <c r="H62" s="140" t="s">
        <v>448</v>
      </c>
      <c r="I62" s="140" t="s">
        <v>447</v>
      </c>
      <c r="J62" s="140" t="s">
        <v>374</v>
      </c>
      <c r="K62" s="140" t="s">
        <v>91</v>
      </c>
      <c r="L62" s="140" t="s">
        <v>92</v>
      </c>
      <c r="M62" s="140" t="s">
        <v>27</v>
      </c>
      <c r="N62" s="140" t="s">
        <v>449</v>
      </c>
      <c r="O62" s="140" t="s">
        <v>421</v>
      </c>
      <c r="P62" s="140" t="s">
        <v>30</v>
      </c>
      <c r="Q62" s="140" t="s">
        <v>31</v>
      </c>
      <c r="R62" s="141"/>
      <c r="S62" s="140" t="s">
        <v>450</v>
      </c>
      <c r="T62" s="143">
        <v>159322503</v>
      </c>
      <c r="U62" s="143" t="s">
        <v>46</v>
      </c>
      <c r="V62" s="140" t="s">
        <v>47</v>
      </c>
      <c r="W62" s="140" t="s">
        <v>36</v>
      </c>
      <c r="X62" s="175" t="s">
        <v>37</v>
      </c>
      <c r="Y62" s="183"/>
      <c r="Z62" s="184"/>
      <c r="AA62" s="184"/>
      <c r="AB62" s="184"/>
      <c r="AC62" s="184"/>
      <c r="AD62" s="189">
        <f t="shared" si="0"/>
        <v>0</v>
      </c>
      <c r="AE62" s="182"/>
      <c r="AY62" s="191"/>
      <c r="AZ62" s="192"/>
      <c r="BA62" s="190">
        <f t="shared" si="1"/>
        <v>0</v>
      </c>
      <c r="BB62" s="192"/>
      <c r="BC62" s="194"/>
      <c r="BD62" s="197"/>
      <c r="BE62" s="192"/>
      <c r="BF62" s="198"/>
    </row>
    <row r="63" spans="1:58">
      <c r="A63" s="185">
        <v>58</v>
      </c>
      <c r="B63" s="185">
        <v>1498</v>
      </c>
      <c r="C63" s="185">
        <v>8729590</v>
      </c>
      <c r="D63" s="185">
        <v>1498</v>
      </c>
      <c r="E63" s="185">
        <v>691013861</v>
      </c>
      <c r="F63" s="185">
        <v>3146</v>
      </c>
      <c r="G63" s="185" t="s">
        <v>451</v>
      </c>
      <c r="H63" s="140" t="s">
        <v>452</v>
      </c>
      <c r="I63" s="140" t="s">
        <v>451</v>
      </c>
      <c r="J63" s="140" t="s">
        <v>319</v>
      </c>
      <c r="K63" s="140" t="s">
        <v>453</v>
      </c>
      <c r="L63" s="140" t="s">
        <v>72</v>
      </c>
      <c r="M63" s="140" t="s">
        <v>27</v>
      </c>
      <c r="N63" s="140" t="s">
        <v>226</v>
      </c>
      <c r="O63" s="141" t="s">
        <v>44</v>
      </c>
      <c r="P63" s="140" t="s">
        <v>30</v>
      </c>
      <c r="Q63" s="140" t="s">
        <v>31</v>
      </c>
      <c r="R63" s="141" t="s">
        <v>454</v>
      </c>
      <c r="S63" s="149" t="s">
        <v>1591</v>
      </c>
      <c r="T63" s="143">
        <v>2001743331</v>
      </c>
      <c r="U63" s="143">
        <v>2010</v>
      </c>
      <c r="V63" s="140" t="s">
        <v>455</v>
      </c>
      <c r="W63" s="140" t="s">
        <v>36</v>
      </c>
      <c r="X63" s="175" t="s">
        <v>37</v>
      </c>
      <c r="Y63" s="183"/>
      <c r="Z63" s="184"/>
      <c r="AA63" s="184"/>
      <c r="AB63" s="184"/>
      <c r="AC63" s="184"/>
      <c r="AD63" s="189">
        <f t="shared" si="0"/>
        <v>0</v>
      </c>
      <c r="AE63" s="182"/>
      <c r="AY63" s="191"/>
      <c r="AZ63" s="192"/>
      <c r="BA63" s="190">
        <f t="shared" si="1"/>
        <v>0</v>
      </c>
      <c r="BB63" s="192"/>
      <c r="BC63" s="194"/>
      <c r="BD63" s="197"/>
      <c r="BE63" s="192"/>
      <c r="BF63" s="198"/>
    </row>
    <row r="64" spans="1:58" s="173" customFormat="1">
      <c r="A64" s="169" t="s">
        <v>456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70"/>
      <c r="P64" s="169"/>
      <c r="Q64" s="169"/>
      <c r="R64" s="170"/>
      <c r="S64" s="171"/>
      <c r="T64" s="172"/>
      <c r="U64" s="172"/>
      <c r="V64" s="169"/>
      <c r="W64" s="169"/>
      <c r="X64" s="176"/>
      <c r="Y64" s="177">
        <f t="shared" ref="Y64:AC64" si="2">SUM(Y6:Y63)</f>
        <v>0</v>
      </c>
      <c r="Z64" s="178">
        <f t="shared" si="2"/>
        <v>0</v>
      </c>
      <c r="AA64" s="178">
        <f t="shared" si="2"/>
        <v>0</v>
      </c>
      <c r="AB64" s="178">
        <f t="shared" si="2"/>
        <v>0</v>
      </c>
      <c r="AC64" s="178">
        <f t="shared" si="2"/>
        <v>1836000</v>
      </c>
      <c r="AD64" s="179">
        <f>SUM(AD6:AD63)</f>
        <v>1836000</v>
      </c>
      <c r="AE64" s="174"/>
      <c r="AY64" s="177">
        <f t="shared" ref="AY64:BD64" si="3">SUM(AY6:AY63)</f>
        <v>308757.39</v>
      </c>
      <c r="AZ64" s="178">
        <f t="shared" si="3"/>
        <v>54486.61</v>
      </c>
      <c r="BA64" s="178">
        <f t="shared" ref="BA64" si="4">SUM(BA6:BA63)</f>
        <v>363244</v>
      </c>
      <c r="BB64" s="196"/>
      <c r="BC64" s="178"/>
      <c r="BD64" s="177">
        <f t="shared" si="3"/>
        <v>159700</v>
      </c>
      <c r="BE64" s="196"/>
      <c r="BF64" s="199"/>
    </row>
  </sheetData>
  <mergeCells count="42">
    <mergeCell ref="G2:G5"/>
    <mergeCell ref="A2:A5"/>
    <mergeCell ref="B2:B5"/>
    <mergeCell ref="C2:C5"/>
    <mergeCell ref="D2:D5"/>
    <mergeCell ref="F2:F5"/>
    <mergeCell ref="Y2:AD2"/>
    <mergeCell ref="AF2:AK3"/>
    <mergeCell ref="Y3:AD3"/>
    <mergeCell ref="BD3:BF3"/>
    <mergeCell ref="AN4:AN5"/>
    <mergeCell ref="AO4:AO5"/>
    <mergeCell ref="AP4:AP5"/>
    <mergeCell ref="AQ4:AQ5"/>
    <mergeCell ref="AR4:AS4"/>
    <mergeCell ref="Y4:Z4"/>
    <mergeCell ref="AA4:AA5"/>
    <mergeCell ref="AB4:AB5"/>
    <mergeCell ref="AC4:AC5"/>
    <mergeCell ref="AD4:AD5"/>
    <mergeCell ref="AY2:BF2"/>
    <mergeCell ref="AF4:AG4"/>
    <mergeCell ref="AH4:AH5"/>
    <mergeCell ref="AI4:AI5"/>
    <mergeCell ref="AJ4:AJ5"/>
    <mergeCell ref="AK4:AK5"/>
    <mergeCell ref="BE4:BE5"/>
    <mergeCell ref="BF4:BF5"/>
    <mergeCell ref="BD4:BD5"/>
    <mergeCell ref="BB4:BB5"/>
    <mergeCell ref="AT4:AT5"/>
    <mergeCell ref="AU4:AU5"/>
    <mergeCell ref="AV4:AV5"/>
    <mergeCell ref="BA4:BA5"/>
    <mergeCell ref="BC4:BC5"/>
    <mergeCell ref="AW4:AW5"/>
    <mergeCell ref="AL2:AQ3"/>
    <mergeCell ref="AR2:AW3"/>
    <mergeCell ref="AL4:AM4"/>
    <mergeCell ref="AY4:AY5"/>
    <mergeCell ref="AZ4:AZ5"/>
    <mergeCell ref="AY3:BC3"/>
  </mergeCells>
  <conditionalFormatting sqref="C6:C64">
    <cfRule type="duplicateValues" dxfId="3" priority="5"/>
  </conditionalFormatting>
  <conditionalFormatting sqref="C2">
    <cfRule type="duplicateValues" dxfId="2" priority="1"/>
  </conditionalFormatting>
  <hyperlinks>
    <hyperlink ref="S40" r:id="rId1" xr:uid="{00000000-0004-0000-0000-000000000000}"/>
    <hyperlink ref="S41" r:id="rId2" xr:uid="{00000000-0004-0000-0000-000001000000}"/>
    <hyperlink ref="S53" r:id="rId3" xr:uid="{00000000-0004-0000-0000-000002000000}"/>
    <hyperlink ref="S42" r:id="rId4" xr:uid="{00000000-0004-0000-0000-000003000000}"/>
    <hyperlink ref="S54" r:id="rId5" display="mailto:ddkrompach@seznam.cz" xr:uid="{00000000-0004-0000-0000-000004000000}"/>
    <hyperlink ref="S43" r:id="rId6" xr:uid="{00000000-0004-0000-0000-000005000000}"/>
    <hyperlink ref="S45" r:id="rId7" xr:uid="{00000000-0004-0000-0000-000006000000}"/>
    <hyperlink ref="S14" r:id="rId8" xr:uid="{00000000-0004-0000-0000-000007000000}"/>
    <hyperlink ref="S15" r:id="rId9" xr:uid="{00000000-0004-0000-0000-000008000000}"/>
    <hyperlink ref="S63" r:id="rId10" xr:uid="{00000000-0004-0000-0000-000009000000}"/>
    <hyperlink ref="S12" r:id="rId11" display="vojta@giosm.cz;reditel@giosm.cz" xr:uid="{00000000-0004-0000-0000-00000A000000}"/>
    <hyperlink ref="S36" r:id="rId12" xr:uid="{00000000-0004-0000-0000-00000B000000}"/>
    <hyperlink ref="S52" r:id="rId13" xr:uid="{00000000-0004-0000-0000-00000C000000}"/>
    <hyperlink ref="S58" r:id="rId14" xr:uid="{00000000-0004-0000-0000-00000D000000}"/>
  </hyperlinks>
  <pageMargins left="0.7" right="0.7" top="0.78740157499999996" bottom="0.78740157499999996" header="0.3" footer="0.3"/>
  <pageSetup paperSize="9" orientation="portrait"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2E05-E5DD-4CD5-8861-AEFEB1C251C5}">
  <sheetPr>
    <tabColor rgb="FFFFC000"/>
  </sheetPr>
  <dimension ref="A1:L193"/>
  <sheetViews>
    <sheetView workbookViewId="0">
      <selection activeCell="N16" sqref="N16"/>
    </sheetView>
  </sheetViews>
  <sheetFormatPr defaultRowHeight="15"/>
  <cols>
    <col min="1" max="1" width="7.85546875" customWidth="1"/>
    <col min="2" max="2" width="11" customWidth="1"/>
    <col min="3" max="3" width="52.42578125" customWidth="1"/>
    <col min="4" max="4" width="8.28515625" customWidth="1"/>
    <col min="5" max="5" width="7.42578125" customWidth="1"/>
    <col min="6" max="6" width="6.28515625" customWidth="1"/>
    <col min="7" max="12" width="15.42578125" customWidth="1"/>
  </cols>
  <sheetData>
    <row r="1" spans="1:12" ht="18.75">
      <c r="A1" s="255" t="s">
        <v>1618</v>
      </c>
      <c r="B1" s="256"/>
      <c r="C1" s="257"/>
      <c r="D1" s="258"/>
      <c r="E1" s="258"/>
      <c r="F1" s="258"/>
      <c r="G1" s="259" t="s">
        <v>1619</v>
      </c>
      <c r="H1" s="259"/>
      <c r="I1" s="259"/>
      <c r="J1" s="259"/>
      <c r="K1" s="259"/>
      <c r="L1" s="259"/>
    </row>
    <row r="2" spans="1:12">
      <c r="A2" s="260"/>
      <c r="B2" s="260"/>
      <c r="C2" s="260"/>
      <c r="D2" s="261"/>
      <c r="E2" s="261"/>
      <c r="F2" s="261"/>
      <c r="G2" s="259"/>
      <c r="H2" s="259"/>
      <c r="I2" s="259"/>
      <c r="J2" s="259"/>
      <c r="K2" s="259"/>
      <c r="L2" s="259"/>
    </row>
    <row r="3" spans="1:12">
      <c r="A3" s="262"/>
      <c r="B3" s="260"/>
      <c r="C3" s="260"/>
      <c r="D3" s="258"/>
      <c r="E3" s="263"/>
      <c r="F3" s="263"/>
      <c r="G3" s="264" t="s">
        <v>1620</v>
      </c>
      <c r="H3" s="265" t="s">
        <v>1621</v>
      </c>
      <c r="I3" s="265"/>
      <c r="J3" s="265"/>
      <c r="K3" s="265"/>
      <c r="L3" s="265"/>
    </row>
    <row r="4" spans="1:12" ht="45">
      <c r="A4" s="266" t="s">
        <v>1622</v>
      </c>
      <c r="B4" s="266" t="s">
        <v>5</v>
      </c>
      <c r="C4" s="266" t="s">
        <v>1623</v>
      </c>
      <c r="D4" s="266" t="s">
        <v>625</v>
      </c>
      <c r="E4" s="267" t="s">
        <v>1624</v>
      </c>
      <c r="F4" s="267" t="s">
        <v>1625</v>
      </c>
      <c r="G4" s="264"/>
      <c r="H4" s="268" t="s">
        <v>1606</v>
      </c>
      <c r="I4" s="268" t="s">
        <v>1607</v>
      </c>
      <c r="J4" s="268" t="s">
        <v>1626</v>
      </c>
      <c r="K4" s="268" t="s">
        <v>1601</v>
      </c>
      <c r="L4" s="268" t="s">
        <v>1602</v>
      </c>
    </row>
    <row r="5" spans="1:12">
      <c r="A5" s="269" t="s">
        <v>1627</v>
      </c>
      <c r="B5" s="269" t="s">
        <v>1628</v>
      </c>
      <c r="C5" s="269" t="s">
        <v>1629</v>
      </c>
      <c r="D5" s="269" t="s">
        <v>625</v>
      </c>
      <c r="E5" s="269" t="s">
        <v>1630</v>
      </c>
      <c r="F5" s="269" t="s">
        <v>1630</v>
      </c>
      <c r="G5" s="270" t="s">
        <v>1620</v>
      </c>
      <c r="H5" s="270" t="s">
        <v>1631</v>
      </c>
      <c r="I5" s="270" t="s">
        <v>1632</v>
      </c>
      <c r="J5" s="270" t="s">
        <v>1633</v>
      </c>
      <c r="K5" s="270" t="s">
        <v>1634</v>
      </c>
      <c r="L5" s="270" t="s">
        <v>1635</v>
      </c>
    </row>
    <row r="6" spans="1:12">
      <c r="A6" s="96">
        <v>1401</v>
      </c>
      <c r="B6" s="96">
        <v>600009998</v>
      </c>
      <c r="C6" s="96" t="s">
        <v>1636</v>
      </c>
      <c r="D6" s="271">
        <v>3121</v>
      </c>
      <c r="E6" s="271" t="s">
        <v>1637</v>
      </c>
      <c r="F6" s="271" t="s">
        <v>1638</v>
      </c>
      <c r="G6" s="272">
        <v>12251938</v>
      </c>
      <c r="H6" s="272">
        <v>8859861</v>
      </c>
      <c r="I6" s="272">
        <v>11184</v>
      </c>
      <c r="J6" s="272">
        <v>2998413</v>
      </c>
      <c r="K6" s="272">
        <v>177197</v>
      </c>
      <c r="L6" s="272">
        <v>205283</v>
      </c>
    </row>
    <row r="7" spans="1:12">
      <c r="A7" s="96">
        <v>1401</v>
      </c>
      <c r="B7" s="96">
        <v>600009998</v>
      </c>
      <c r="C7" s="96" t="s">
        <v>1636</v>
      </c>
      <c r="D7" s="271">
        <v>3141</v>
      </c>
      <c r="E7" s="271" t="s">
        <v>1639</v>
      </c>
      <c r="F7" s="271" t="s">
        <v>1640</v>
      </c>
      <c r="G7" s="272">
        <v>354632</v>
      </c>
      <c r="H7" s="272">
        <v>257020</v>
      </c>
      <c r="I7" s="272">
        <v>0</v>
      </c>
      <c r="J7" s="272">
        <v>86873</v>
      </c>
      <c r="K7" s="272">
        <v>5140</v>
      </c>
      <c r="L7" s="272">
        <v>5599</v>
      </c>
    </row>
    <row r="8" spans="1:12">
      <c r="A8" s="273"/>
      <c r="B8" s="273"/>
      <c r="C8" s="274" t="s">
        <v>1636</v>
      </c>
      <c r="D8" s="275"/>
      <c r="E8" s="275"/>
      <c r="F8" s="275"/>
      <c r="G8" s="276">
        <v>12606570</v>
      </c>
      <c r="H8" s="276">
        <v>9116881</v>
      </c>
      <c r="I8" s="276">
        <v>11184</v>
      </c>
      <c r="J8" s="276">
        <v>3085286</v>
      </c>
      <c r="K8" s="276">
        <v>182337</v>
      </c>
      <c r="L8" s="276">
        <v>210882</v>
      </c>
    </row>
    <row r="9" spans="1:12">
      <c r="A9" s="96">
        <v>1402</v>
      </c>
      <c r="B9" s="96">
        <v>600010007</v>
      </c>
      <c r="C9" s="96" t="s">
        <v>1641</v>
      </c>
      <c r="D9" s="271">
        <v>3121</v>
      </c>
      <c r="E9" s="271" t="s">
        <v>1637</v>
      </c>
      <c r="F9" s="271" t="s">
        <v>1638</v>
      </c>
      <c r="G9" s="272">
        <v>5089471</v>
      </c>
      <c r="H9" s="272">
        <v>3686258</v>
      </c>
      <c r="I9" s="272">
        <v>0</v>
      </c>
      <c r="J9" s="272">
        <v>1245955</v>
      </c>
      <c r="K9" s="272">
        <v>73725</v>
      </c>
      <c r="L9" s="272">
        <v>83533</v>
      </c>
    </row>
    <row r="10" spans="1:12">
      <c r="A10" s="96">
        <v>1402</v>
      </c>
      <c r="B10" s="96">
        <v>600010007</v>
      </c>
      <c r="C10" s="96" t="s">
        <v>1641</v>
      </c>
      <c r="D10" s="271">
        <v>3141</v>
      </c>
      <c r="E10" s="271" t="s">
        <v>1639</v>
      </c>
      <c r="F10" s="271" t="s">
        <v>1640</v>
      </c>
      <c r="G10" s="272">
        <v>438042</v>
      </c>
      <c r="H10" s="272">
        <v>319945</v>
      </c>
      <c r="I10" s="272">
        <v>0</v>
      </c>
      <c r="J10" s="272">
        <v>108141</v>
      </c>
      <c r="K10" s="272">
        <v>6399</v>
      </c>
      <c r="L10" s="272">
        <v>3557</v>
      </c>
    </row>
    <row r="11" spans="1:12">
      <c r="A11" s="273"/>
      <c r="B11" s="273"/>
      <c r="C11" s="274" t="s">
        <v>1641</v>
      </c>
      <c r="D11" s="275"/>
      <c r="E11" s="275"/>
      <c r="F11" s="275"/>
      <c r="G11" s="276">
        <v>5527513</v>
      </c>
      <c r="H11" s="276">
        <v>4006203</v>
      </c>
      <c r="I11" s="276">
        <v>0</v>
      </c>
      <c r="J11" s="276">
        <v>1354096</v>
      </c>
      <c r="K11" s="276">
        <v>80124</v>
      </c>
      <c r="L11" s="276">
        <v>87090</v>
      </c>
    </row>
    <row r="12" spans="1:12">
      <c r="A12" s="96">
        <v>1403</v>
      </c>
      <c r="B12" s="96">
        <v>600010449</v>
      </c>
      <c r="C12" s="96" t="s">
        <v>1642</v>
      </c>
      <c r="D12" s="271">
        <v>3121</v>
      </c>
      <c r="E12" s="271" t="s">
        <v>1637</v>
      </c>
      <c r="F12" s="271" t="s">
        <v>1638</v>
      </c>
      <c r="G12" s="272">
        <v>6706762</v>
      </c>
      <c r="H12" s="272">
        <v>4820009</v>
      </c>
      <c r="I12" s="272">
        <v>46667</v>
      </c>
      <c r="J12" s="272">
        <v>1644936</v>
      </c>
      <c r="K12" s="272">
        <v>96400</v>
      </c>
      <c r="L12" s="272">
        <v>98750</v>
      </c>
    </row>
    <row r="13" spans="1:12">
      <c r="A13" s="273"/>
      <c r="B13" s="273"/>
      <c r="C13" s="274" t="s">
        <v>1642</v>
      </c>
      <c r="D13" s="275"/>
      <c r="E13" s="275"/>
      <c r="F13" s="275"/>
      <c r="G13" s="276">
        <v>6706762</v>
      </c>
      <c r="H13" s="276">
        <v>4820009</v>
      </c>
      <c r="I13" s="276">
        <v>46667</v>
      </c>
      <c r="J13" s="276">
        <v>1644936</v>
      </c>
      <c r="K13" s="276">
        <v>96400</v>
      </c>
      <c r="L13" s="276">
        <v>98750</v>
      </c>
    </row>
    <row r="14" spans="1:12">
      <c r="A14" s="96">
        <v>1404</v>
      </c>
      <c r="B14" s="96">
        <v>600010414</v>
      </c>
      <c r="C14" s="96" t="s">
        <v>1643</v>
      </c>
      <c r="D14" s="271">
        <v>3121</v>
      </c>
      <c r="E14" s="271" t="s">
        <v>1637</v>
      </c>
      <c r="F14" s="271" t="s">
        <v>1638</v>
      </c>
      <c r="G14" s="272">
        <v>5993609</v>
      </c>
      <c r="H14" s="272">
        <v>4336258</v>
      </c>
      <c r="I14" s="272">
        <v>8000</v>
      </c>
      <c r="J14" s="272">
        <v>1468359</v>
      </c>
      <c r="K14" s="272">
        <v>86725</v>
      </c>
      <c r="L14" s="272">
        <v>94267</v>
      </c>
    </row>
    <row r="15" spans="1:12">
      <c r="A15" s="273"/>
      <c r="B15" s="273"/>
      <c r="C15" s="274" t="s">
        <v>1643</v>
      </c>
      <c r="D15" s="275"/>
      <c r="E15" s="275"/>
      <c r="F15" s="275"/>
      <c r="G15" s="276">
        <v>5993609</v>
      </c>
      <c r="H15" s="276">
        <v>4336258</v>
      </c>
      <c r="I15" s="276">
        <v>8000</v>
      </c>
      <c r="J15" s="276">
        <v>1468359</v>
      </c>
      <c r="K15" s="276">
        <v>86725</v>
      </c>
      <c r="L15" s="276">
        <v>94267</v>
      </c>
    </row>
    <row r="16" spans="1:12">
      <c r="A16" s="96">
        <v>1405</v>
      </c>
      <c r="B16" s="96">
        <v>600010554</v>
      </c>
      <c r="C16" s="96" t="s">
        <v>1644</v>
      </c>
      <c r="D16" s="271">
        <v>3121</v>
      </c>
      <c r="E16" s="271" t="s">
        <v>1637</v>
      </c>
      <c r="F16" s="271" t="s">
        <v>1638</v>
      </c>
      <c r="G16" s="272">
        <v>16409764</v>
      </c>
      <c r="H16" s="272">
        <v>11812681</v>
      </c>
      <c r="I16" s="272">
        <v>70000</v>
      </c>
      <c r="J16" s="272">
        <v>4016346</v>
      </c>
      <c r="K16" s="272">
        <v>236254</v>
      </c>
      <c r="L16" s="272">
        <v>274483</v>
      </c>
    </row>
    <row r="17" spans="1:12">
      <c r="A17" s="273"/>
      <c r="B17" s="273"/>
      <c r="C17" s="274" t="s">
        <v>1644</v>
      </c>
      <c r="D17" s="275"/>
      <c r="E17" s="275"/>
      <c r="F17" s="275"/>
      <c r="G17" s="276">
        <v>16409764</v>
      </c>
      <c r="H17" s="276">
        <v>11812681</v>
      </c>
      <c r="I17" s="276">
        <v>70000</v>
      </c>
      <c r="J17" s="276">
        <v>4016346</v>
      </c>
      <c r="K17" s="276">
        <v>236254</v>
      </c>
      <c r="L17" s="276">
        <v>274483</v>
      </c>
    </row>
    <row r="18" spans="1:12">
      <c r="A18" s="96">
        <v>1406</v>
      </c>
      <c r="B18" s="96">
        <v>600010511</v>
      </c>
      <c r="C18" s="96" t="s">
        <v>1645</v>
      </c>
      <c r="D18" s="271">
        <v>3121</v>
      </c>
      <c r="E18" s="271" t="s">
        <v>1637</v>
      </c>
      <c r="F18" s="271" t="s">
        <v>1638</v>
      </c>
      <c r="G18" s="272">
        <v>5803763</v>
      </c>
      <c r="H18" s="272">
        <v>4176541</v>
      </c>
      <c r="I18" s="272">
        <v>23333</v>
      </c>
      <c r="J18" s="272">
        <v>1419558</v>
      </c>
      <c r="K18" s="272">
        <v>83531</v>
      </c>
      <c r="L18" s="272">
        <v>100800</v>
      </c>
    </row>
    <row r="19" spans="1:12">
      <c r="A19" s="273"/>
      <c r="B19" s="273"/>
      <c r="C19" s="274" t="s">
        <v>1645</v>
      </c>
      <c r="D19" s="275"/>
      <c r="E19" s="275"/>
      <c r="F19" s="275"/>
      <c r="G19" s="276">
        <v>5803763</v>
      </c>
      <c r="H19" s="276">
        <v>4176541</v>
      </c>
      <c r="I19" s="276">
        <v>23333</v>
      </c>
      <c r="J19" s="276">
        <v>1419558</v>
      </c>
      <c r="K19" s="276">
        <v>83531</v>
      </c>
      <c r="L19" s="276">
        <v>100800</v>
      </c>
    </row>
    <row r="20" spans="1:12">
      <c r="A20" s="96">
        <v>1407</v>
      </c>
      <c r="B20" s="96">
        <v>600012654</v>
      </c>
      <c r="C20" s="96" t="s">
        <v>1646</v>
      </c>
      <c r="D20" s="271">
        <v>3121</v>
      </c>
      <c r="E20" s="271" t="s">
        <v>1637</v>
      </c>
      <c r="F20" s="271" t="s">
        <v>1638</v>
      </c>
      <c r="G20" s="272">
        <v>7877250</v>
      </c>
      <c r="H20" s="272">
        <v>5706517</v>
      </c>
      <c r="I20" s="272">
        <v>0</v>
      </c>
      <c r="J20" s="272">
        <v>1928803</v>
      </c>
      <c r="K20" s="272">
        <v>114130</v>
      </c>
      <c r="L20" s="272">
        <v>127800</v>
      </c>
    </row>
    <row r="21" spans="1:12">
      <c r="A21" s="96">
        <v>1407</v>
      </c>
      <c r="B21" s="96">
        <v>600012654</v>
      </c>
      <c r="C21" s="96" t="s">
        <v>1646</v>
      </c>
      <c r="D21" s="271">
        <v>3141</v>
      </c>
      <c r="E21" s="271" t="s">
        <v>1639</v>
      </c>
      <c r="F21" s="271" t="s">
        <v>1640</v>
      </c>
      <c r="G21" s="272">
        <v>1189677</v>
      </c>
      <c r="H21" s="272">
        <v>868290</v>
      </c>
      <c r="I21" s="272">
        <v>0</v>
      </c>
      <c r="J21" s="272">
        <v>293482</v>
      </c>
      <c r="K21" s="272">
        <v>17366</v>
      </c>
      <c r="L21" s="272">
        <v>10539</v>
      </c>
    </row>
    <row r="22" spans="1:12">
      <c r="A22" s="273"/>
      <c r="B22" s="273"/>
      <c r="C22" s="274" t="s">
        <v>1646</v>
      </c>
      <c r="D22" s="275"/>
      <c r="E22" s="275"/>
      <c r="F22" s="275"/>
      <c r="G22" s="276">
        <v>9066927</v>
      </c>
      <c r="H22" s="276">
        <v>6574807</v>
      </c>
      <c r="I22" s="276">
        <v>0</v>
      </c>
      <c r="J22" s="276">
        <v>2222285</v>
      </c>
      <c r="K22" s="276">
        <v>131496</v>
      </c>
      <c r="L22" s="276">
        <v>138339</v>
      </c>
    </row>
    <row r="23" spans="1:12">
      <c r="A23" s="96">
        <v>1408</v>
      </c>
      <c r="B23" s="96">
        <v>600012638</v>
      </c>
      <c r="C23" s="96" t="s">
        <v>1647</v>
      </c>
      <c r="D23" s="271">
        <v>3121</v>
      </c>
      <c r="E23" s="271" t="s">
        <v>1637</v>
      </c>
      <c r="F23" s="271" t="s">
        <v>1638</v>
      </c>
      <c r="G23" s="272">
        <v>9814456</v>
      </c>
      <c r="H23" s="272">
        <v>7068058</v>
      </c>
      <c r="I23" s="272">
        <v>43947</v>
      </c>
      <c r="J23" s="272">
        <v>2403857</v>
      </c>
      <c r="K23" s="272">
        <v>141361</v>
      </c>
      <c r="L23" s="272">
        <v>157233</v>
      </c>
    </row>
    <row r="24" spans="1:12">
      <c r="A24" s="96">
        <v>1408</v>
      </c>
      <c r="B24" s="96">
        <v>600012638</v>
      </c>
      <c r="C24" s="96" t="s">
        <v>1647</v>
      </c>
      <c r="D24" s="271">
        <v>3141</v>
      </c>
      <c r="E24" s="271" t="s">
        <v>1639</v>
      </c>
      <c r="F24" s="271" t="s">
        <v>1640</v>
      </c>
      <c r="G24" s="272">
        <v>688458</v>
      </c>
      <c r="H24" s="272">
        <v>502338</v>
      </c>
      <c r="I24" s="272">
        <v>0</v>
      </c>
      <c r="J24" s="272">
        <v>169790</v>
      </c>
      <c r="K24" s="272">
        <v>10047</v>
      </c>
      <c r="L24" s="272">
        <v>6283</v>
      </c>
    </row>
    <row r="25" spans="1:12">
      <c r="A25" s="273"/>
      <c r="B25" s="273"/>
      <c r="C25" s="274" t="s">
        <v>1647</v>
      </c>
      <c r="D25" s="275"/>
      <c r="E25" s="275"/>
      <c r="F25" s="275"/>
      <c r="G25" s="276">
        <v>10502914</v>
      </c>
      <c r="H25" s="276">
        <v>7570396</v>
      </c>
      <c r="I25" s="276">
        <v>43947</v>
      </c>
      <c r="J25" s="276">
        <v>2573647</v>
      </c>
      <c r="K25" s="276">
        <v>151408</v>
      </c>
      <c r="L25" s="276">
        <v>163516</v>
      </c>
    </row>
    <row r="26" spans="1:12">
      <c r="A26" s="96">
        <v>1409</v>
      </c>
      <c r="B26" s="96">
        <v>600171744</v>
      </c>
      <c r="C26" s="96" t="s">
        <v>1642</v>
      </c>
      <c r="D26" s="271">
        <v>3121</v>
      </c>
      <c r="E26" s="271" t="s">
        <v>1637</v>
      </c>
      <c r="F26" s="271" t="s">
        <v>1638</v>
      </c>
      <c r="G26" s="272">
        <v>15402744</v>
      </c>
      <c r="H26" s="272">
        <v>11088511</v>
      </c>
      <c r="I26" s="272">
        <v>112192</v>
      </c>
      <c r="J26" s="272">
        <v>3785838</v>
      </c>
      <c r="K26" s="272">
        <v>221770</v>
      </c>
      <c r="L26" s="272">
        <v>194433</v>
      </c>
    </row>
    <row r="27" spans="1:12">
      <c r="A27" s="273"/>
      <c r="B27" s="273"/>
      <c r="C27" s="274" t="s">
        <v>1642</v>
      </c>
      <c r="D27" s="275"/>
      <c r="E27" s="275"/>
      <c r="F27" s="275"/>
      <c r="G27" s="276">
        <v>15402744</v>
      </c>
      <c r="H27" s="276">
        <v>11088511</v>
      </c>
      <c r="I27" s="276">
        <v>112192</v>
      </c>
      <c r="J27" s="276">
        <v>3785838</v>
      </c>
      <c r="K27" s="276">
        <v>221770</v>
      </c>
      <c r="L27" s="276">
        <v>194433</v>
      </c>
    </row>
    <row r="28" spans="1:12">
      <c r="A28" s="96">
        <v>1410</v>
      </c>
      <c r="B28" s="96">
        <v>600171752</v>
      </c>
      <c r="C28" s="96" t="s">
        <v>1648</v>
      </c>
      <c r="D28" s="271">
        <v>3121</v>
      </c>
      <c r="E28" s="271" t="s">
        <v>1637</v>
      </c>
      <c r="F28" s="271" t="s">
        <v>1638</v>
      </c>
      <c r="G28" s="272">
        <v>12173006</v>
      </c>
      <c r="H28" s="272">
        <v>8811582</v>
      </c>
      <c r="I28" s="272">
        <v>37851</v>
      </c>
      <c r="J28" s="272">
        <v>2991108</v>
      </c>
      <c r="K28" s="272">
        <v>176232</v>
      </c>
      <c r="L28" s="272">
        <v>156233</v>
      </c>
    </row>
    <row r="29" spans="1:12">
      <c r="A29" s="96">
        <v>1410</v>
      </c>
      <c r="B29" s="96">
        <v>600171752</v>
      </c>
      <c r="C29" s="96" t="s">
        <v>1648</v>
      </c>
      <c r="D29" s="271">
        <v>3147</v>
      </c>
      <c r="E29" s="271" t="s">
        <v>1649</v>
      </c>
      <c r="F29" s="271" t="s">
        <v>1640</v>
      </c>
      <c r="G29" s="272">
        <v>856857</v>
      </c>
      <c r="H29" s="272">
        <v>627190</v>
      </c>
      <c r="I29" s="272">
        <v>0</v>
      </c>
      <c r="J29" s="272">
        <v>211990</v>
      </c>
      <c r="K29" s="272">
        <v>12544</v>
      </c>
      <c r="L29" s="272">
        <v>5133</v>
      </c>
    </row>
    <row r="30" spans="1:12">
      <c r="A30" s="273"/>
      <c r="B30" s="273"/>
      <c r="C30" s="274" t="s">
        <v>1648</v>
      </c>
      <c r="D30" s="275"/>
      <c r="E30" s="275"/>
      <c r="F30" s="275"/>
      <c r="G30" s="276">
        <v>13029863</v>
      </c>
      <c r="H30" s="276">
        <v>9438772</v>
      </c>
      <c r="I30" s="276">
        <v>37851</v>
      </c>
      <c r="J30" s="276">
        <v>3203098</v>
      </c>
      <c r="K30" s="276">
        <v>188776</v>
      </c>
      <c r="L30" s="276">
        <v>161366</v>
      </c>
    </row>
    <row r="31" spans="1:12">
      <c r="A31" s="96">
        <v>1411</v>
      </c>
      <c r="B31" s="96">
        <v>600010589</v>
      </c>
      <c r="C31" s="96" t="s">
        <v>1650</v>
      </c>
      <c r="D31" s="271">
        <v>3121</v>
      </c>
      <c r="E31" s="271" t="s">
        <v>1637</v>
      </c>
      <c r="F31" s="271" t="s">
        <v>1638</v>
      </c>
      <c r="G31" s="272">
        <v>17868186</v>
      </c>
      <c r="H31" s="272">
        <v>12836560</v>
      </c>
      <c r="I31" s="272">
        <v>115499</v>
      </c>
      <c r="J31" s="272">
        <v>4377796</v>
      </c>
      <c r="K31" s="272">
        <v>256731</v>
      </c>
      <c r="L31" s="272">
        <v>281600</v>
      </c>
    </row>
    <row r="32" spans="1:12">
      <c r="A32" s="273"/>
      <c r="B32" s="273"/>
      <c r="C32" s="274" t="s">
        <v>1650</v>
      </c>
      <c r="D32" s="277"/>
      <c r="E32" s="278"/>
      <c r="F32" s="278"/>
      <c r="G32" s="276">
        <v>17868186</v>
      </c>
      <c r="H32" s="276">
        <v>12836560</v>
      </c>
      <c r="I32" s="276">
        <v>115499</v>
      </c>
      <c r="J32" s="276">
        <v>4377796</v>
      </c>
      <c r="K32" s="276">
        <v>256731</v>
      </c>
      <c r="L32" s="276">
        <v>281600</v>
      </c>
    </row>
    <row r="33" spans="1:12">
      <c r="A33" s="96">
        <v>1412</v>
      </c>
      <c r="B33" s="96">
        <v>600010015</v>
      </c>
      <c r="C33" s="96" t="s">
        <v>1651</v>
      </c>
      <c r="D33" s="271">
        <v>3122</v>
      </c>
      <c r="E33" s="271" t="s">
        <v>1637</v>
      </c>
      <c r="F33" s="271" t="s">
        <v>1638</v>
      </c>
      <c r="G33" s="272">
        <v>10224653</v>
      </c>
      <c r="H33" s="272">
        <v>7413527</v>
      </c>
      <c r="I33" s="272">
        <v>0</v>
      </c>
      <c r="J33" s="272">
        <v>2505772</v>
      </c>
      <c r="K33" s="272">
        <v>148271</v>
      </c>
      <c r="L33" s="272">
        <v>157083</v>
      </c>
    </row>
    <row r="34" spans="1:12">
      <c r="A34" s="273"/>
      <c r="B34" s="273"/>
      <c r="C34" s="274" t="s">
        <v>1651</v>
      </c>
      <c r="D34" s="275"/>
      <c r="E34" s="275"/>
      <c r="F34" s="275"/>
      <c r="G34" s="276">
        <v>10224653</v>
      </c>
      <c r="H34" s="276">
        <v>7413527</v>
      </c>
      <c r="I34" s="276">
        <v>0</v>
      </c>
      <c r="J34" s="276">
        <v>2505772</v>
      </c>
      <c r="K34" s="276">
        <v>148271</v>
      </c>
      <c r="L34" s="276">
        <v>157083</v>
      </c>
    </row>
    <row r="35" spans="1:12">
      <c r="A35" s="96">
        <v>1413</v>
      </c>
      <c r="B35" s="96">
        <v>600020380</v>
      </c>
      <c r="C35" s="96" t="s">
        <v>1652</v>
      </c>
      <c r="D35" s="271">
        <v>3122</v>
      </c>
      <c r="E35" s="271" t="s">
        <v>1637</v>
      </c>
      <c r="F35" s="271" t="s">
        <v>1638</v>
      </c>
      <c r="G35" s="272">
        <v>10185872</v>
      </c>
      <c r="H35" s="272">
        <v>7285462</v>
      </c>
      <c r="I35" s="272">
        <v>113763</v>
      </c>
      <c r="J35" s="272">
        <v>2500938</v>
      </c>
      <c r="K35" s="272">
        <v>145709</v>
      </c>
      <c r="L35" s="272">
        <v>140000</v>
      </c>
    </row>
    <row r="36" spans="1:12">
      <c r="A36" s="96">
        <v>1413</v>
      </c>
      <c r="B36" s="96">
        <v>600020380</v>
      </c>
      <c r="C36" s="96" t="s">
        <v>1652</v>
      </c>
      <c r="D36" s="271">
        <v>3150</v>
      </c>
      <c r="E36" s="271" t="s">
        <v>1653</v>
      </c>
      <c r="F36" s="271" t="s">
        <v>1638</v>
      </c>
      <c r="G36" s="272">
        <v>1581605</v>
      </c>
      <c r="H36" s="272">
        <v>1127872</v>
      </c>
      <c r="I36" s="272">
        <v>19000</v>
      </c>
      <c r="J36" s="272">
        <v>387643</v>
      </c>
      <c r="K36" s="272">
        <v>22557</v>
      </c>
      <c r="L36" s="272">
        <v>24533</v>
      </c>
    </row>
    <row r="37" spans="1:12">
      <c r="A37" s="273"/>
      <c r="B37" s="273"/>
      <c r="C37" s="274" t="s">
        <v>1652</v>
      </c>
      <c r="D37" s="275"/>
      <c r="E37" s="275"/>
      <c r="F37" s="275"/>
      <c r="G37" s="276">
        <v>11767477</v>
      </c>
      <c r="H37" s="276">
        <v>8413334</v>
      </c>
      <c r="I37" s="276">
        <v>132763</v>
      </c>
      <c r="J37" s="276">
        <v>2888581</v>
      </c>
      <c r="K37" s="276">
        <v>168266</v>
      </c>
      <c r="L37" s="276">
        <v>164533</v>
      </c>
    </row>
    <row r="38" spans="1:12">
      <c r="A38" s="96">
        <v>1414</v>
      </c>
      <c r="B38" s="96">
        <v>600010571</v>
      </c>
      <c r="C38" s="96" t="s">
        <v>1654</v>
      </c>
      <c r="D38" s="271">
        <v>3122</v>
      </c>
      <c r="E38" s="271" t="s">
        <v>1637</v>
      </c>
      <c r="F38" s="271" t="s">
        <v>1638</v>
      </c>
      <c r="G38" s="272">
        <v>12709669</v>
      </c>
      <c r="H38" s="272">
        <v>9198021</v>
      </c>
      <c r="I38" s="272">
        <v>17133</v>
      </c>
      <c r="J38" s="272">
        <v>3114722</v>
      </c>
      <c r="K38" s="272">
        <v>183960</v>
      </c>
      <c r="L38" s="272">
        <v>195833</v>
      </c>
    </row>
    <row r="39" spans="1:12">
      <c r="A39" s="273"/>
      <c r="B39" s="273"/>
      <c r="C39" s="274" t="s">
        <v>1654</v>
      </c>
      <c r="D39" s="275"/>
      <c r="E39" s="275"/>
      <c r="F39" s="275"/>
      <c r="G39" s="276">
        <v>12709669</v>
      </c>
      <c r="H39" s="276">
        <v>9198021</v>
      </c>
      <c r="I39" s="276">
        <v>17133</v>
      </c>
      <c r="J39" s="276">
        <v>3114722</v>
      </c>
      <c r="K39" s="276">
        <v>183960</v>
      </c>
      <c r="L39" s="276">
        <v>195833</v>
      </c>
    </row>
    <row r="40" spans="1:12">
      <c r="A40" s="96">
        <v>1418</v>
      </c>
      <c r="B40" s="96">
        <v>600010040</v>
      </c>
      <c r="C40" s="96" t="s">
        <v>1655</v>
      </c>
      <c r="D40" s="271">
        <v>3122</v>
      </c>
      <c r="E40" s="271" t="s">
        <v>1637</v>
      </c>
      <c r="F40" s="271" t="s">
        <v>1638</v>
      </c>
      <c r="G40" s="272">
        <v>10452528</v>
      </c>
      <c r="H40" s="272">
        <v>7584397</v>
      </c>
      <c r="I40" s="272">
        <v>0</v>
      </c>
      <c r="J40" s="272">
        <v>2563526</v>
      </c>
      <c r="K40" s="272">
        <v>151688</v>
      </c>
      <c r="L40" s="272">
        <v>152917</v>
      </c>
    </row>
    <row r="41" spans="1:12">
      <c r="A41" s="96">
        <v>1418</v>
      </c>
      <c r="B41" s="96">
        <v>600010040</v>
      </c>
      <c r="C41" s="96" t="s">
        <v>1655</v>
      </c>
      <c r="D41" s="271">
        <v>3141</v>
      </c>
      <c r="E41" s="271" t="s">
        <v>1639</v>
      </c>
      <c r="F41" s="271" t="s">
        <v>1640</v>
      </c>
      <c r="G41" s="272">
        <v>1176520</v>
      </c>
      <c r="H41" s="272">
        <v>859105</v>
      </c>
      <c r="I41" s="272">
        <v>0</v>
      </c>
      <c r="J41" s="272">
        <v>290377</v>
      </c>
      <c r="K41" s="272">
        <v>17182</v>
      </c>
      <c r="L41" s="272">
        <v>9856</v>
      </c>
    </row>
    <row r="42" spans="1:12">
      <c r="A42" s="96">
        <v>1418</v>
      </c>
      <c r="B42" s="96">
        <v>600010040</v>
      </c>
      <c r="C42" s="96" t="s">
        <v>1655</v>
      </c>
      <c r="D42" s="271">
        <v>3147</v>
      </c>
      <c r="E42" s="271" t="s">
        <v>1649</v>
      </c>
      <c r="F42" s="271" t="s">
        <v>1640</v>
      </c>
      <c r="G42" s="272">
        <v>1260416</v>
      </c>
      <c r="H42" s="272">
        <v>921612</v>
      </c>
      <c r="I42" s="272">
        <v>0</v>
      </c>
      <c r="J42" s="272">
        <v>311505</v>
      </c>
      <c r="K42" s="272">
        <v>18432</v>
      </c>
      <c r="L42" s="272">
        <v>8867</v>
      </c>
    </row>
    <row r="43" spans="1:12">
      <c r="A43" s="273"/>
      <c r="B43" s="273"/>
      <c r="C43" s="274" t="s">
        <v>1655</v>
      </c>
      <c r="D43" s="275"/>
      <c r="E43" s="275"/>
      <c r="F43" s="275"/>
      <c r="G43" s="276">
        <v>12889464</v>
      </c>
      <c r="H43" s="276">
        <v>9365114</v>
      </c>
      <c r="I43" s="276">
        <v>0</v>
      </c>
      <c r="J43" s="276">
        <v>3165408</v>
      </c>
      <c r="K43" s="276">
        <v>187302</v>
      </c>
      <c r="L43" s="276">
        <v>171640</v>
      </c>
    </row>
    <row r="44" spans="1:12">
      <c r="A44" s="96">
        <v>1420</v>
      </c>
      <c r="B44" s="96">
        <v>600010562</v>
      </c>
      <c r="C44" s="96" t="s">
        <v>1656</v>
      </c>
      <c r="D44" s="271">
        <v>3122</v>
      </c>
      <c r="E44" s="271" t="s">
        <v>1637</v>
      </c>
      <c r="F44" s="271" t="s">
        <v>1638</v>
      </c>
      <c r="G44" s="272">
        <v>9629848</v>
      </c>
      <c r="H44" s="272">
        <v>6975121</v>
      </c>
      <c r="I44" s="272">
        <v>17851</v>
      </c>
      <c r="J44" s="272">
        <v>2363624</v>
      </c>
      <c r="K44" s="272">
        <v>139502</v>
      </c>
      <c r="L44" s="272">
        <v>133750</v>
      </c>
    </row>
    <row r="45" spans="1:12">
      <c r="A45" s="273"/>
      <c r="B45" s="273"/>
      <c r="C45" s="274" t="s">
        <v>1656</v>
      </c>
      <c r="D45" s="275"/>
      <c r="E45" s="275"/>
      <c r="F45" s="275"/>
      <c r="G45" s="276">
        <v>9629848</v>
      </c>
      <c r="H45" s="276">
        <v>6975121</v>
      </c>
      <c r="I45" s="276">
        <v>17851</v>
      </c>
      <c r="J45" s="276">
        <v>2363624</v>
      </c>
      <c r="K45" s="276">
        <v>139502</v>
      </c>
      <c r="L45" s="276">
        <v>133750</v>
      </c>
    </row>
    <row r="46" spans="1:12">
      <c r="A46" s="96">
        <v>1421</v>
      </c>
      <c r="B46" s="96">
        <v>600020398</v>
      </c>
      <c r="C46" s="96" t="s">
        <v>1657</v>
      </c>
      <c r="D46" s="271">
        <v>3122</v>
      </c>
      <c r="E46" s="271" t="s">
        <v>1637</v>
      </c>
      <c r="F46" s="271" t="s">
        <v>1638</v>
      </c>
      <c r="G46" s="272">
        <v>20720590</v>
      </c>
      <c r="H46" s="272">
        <v>14876983</v>
      </c>
      <c r="I46" s="272">
        <v>155192</v>
      </c>
      <c r="J46" s="272">
        <v>5080875</v>
      </c>
      <c r="K46" s="272">
        <v>297540</v>
      </c>
      <c r="L46" s="272">
        <v>310000</v>
      </c>
    </row>
    <row r="47" spans="1:12">
      <c r="A47" s="96">
        <v>1421</v>
      </c>
      <c r="B47" s="96">
        <v>600020398</v>
      </c>
      <c r="C47" s="96" t="s">
        <v>1657</v>
      </c>
      <c r="D47" s="271">
        <v>3150</v>
      </c>
      <c r="E47" s="271" t="s">
        <v>1653</v>
      </c>
      <c r="F47" s="271" t="s">
        <v>1638</v>
      </c>
      <c r="G47" s="272">
        <v>193337</v>
      </c>
      <c r="H47" s="272">
        <v>142369</v>
      </c>
      <c r="I47" s="272">
        <v>0</v>
      </c>
      <c r="J47" s="272">
        <v>48121</v>
      </c>
      <c r="K47" s="272">
        <v>2847</v>
      </c>
      <c r="L47" s="272">
        <v>0</v>
      </c>
    </row>
    <row r="48" spans="1:12">
      <c r="A48" s="273"/>
      <c r="B48" s="273"/>
      <c r="C48" s="274" t="s">
        <v>1657</v>
      </c>
      <c r="D48" s="275"/>
      <c r="E48" s="275"/>
      <c r="F48" s="275"/>
      <c r="G48" s="276">
        <v>20913927</v>
      </c>
      <c r="H48" s="276">
        <v>15019352</v>
      </c>
      <c r="I48" s="276">
        <v>155192</v>
      </c>
      <c r="J48" s="276">
        <v>5128996</v>
      </c>
      <c r="K48" s="276">
        <v>300387</v>
      </c>
      <c r="L48" s="276">
        <v>310000</v>
      </c>
    </row>
    <row r="49" spans="1:12">
      <c r="A49" s="96">
        <v>1422</v>
      </c>
      <c r="B49" s="96">
        <v>600010643</v>
      </c>
      <c r="C49" s="96" t="s">
        <v>1658</v>
      </c>
      <c r="D49" s="271">
        <v>3122</v>
      </c>
      <c r="E49" s="271" t="s">
        <v>1637</v>
      </c>
      <c r="F49" s="271" t="s">
        <v>1638</v>
      </c>
      <c r="G49" s="272">
        <v>5265119</v>
      </c>
      <c r="H49" s="272">
        <v>3740358</v>
      </c>
      <c r="I49" s="272">
        <v>93333</v>
      </c>
      <c r="J49" s="272">
        <v>1295788</v>
      </c>
      <c r="K49" s="272">
        <v>74807</v>
      </c>
      <c r="L49" s="272">
        <v>60833</v>
      </c>
    </row>
    <row r="50" spans="1:12">
      <c r="A50" s="273"/>
      <c r="B50" s="273"/>
      <c r="C50" s="274" t="s">
        <v>1658</v>
      </c>
      <c r="D50" s="275"/>
      <c r="E50" s="275"/>
      <c r="F50" s="275"/>
      <c r="G50" s="276">
        <v>5265119</v>
      </c>
      <c r="H50" s="276">
        <v>3740358</v>
      </c>
      <c r="I50" s="276">
        <v>93333</v>
      </c>
      <c r="J50" s="276">
        <v>1295788</v>
      </c>
      <c r="K50" s="276">
        <v>74807</v>
      </c>
      <c r="L50" s="276">
        <v>60833</v>
      </c>
    </row>
    <row r="51" spans="1:12">
      <c r="A51" s="96">
        <v>1424</v>
      </c>
      <c r="B51" s="96">
        <v>600020347</v>
      </c>
      <c r="C51" s="96" t="s">
        <v>1659</v>
      </c>
      <c r="D51" s="271">
        <v>3122</v>
      </c>
      <c r="E51" s="271" t="s">
        <v>1637</v>
      </c>
      <c r="F51" s="271" t="s">
        <v>1638</v>
      </c>
      <c r="G51" s="272">
        <v>11227132</v>
      </c>
      <c r="H51" s="272">
        <v>8077510</v>
      </c>
      <c r="I51" s="272">
        <v>92456</v>
      </c>
      <c r="J51" s="272">
        <v>2761449</v>
      </c>
      <c r="K51" s="272">
        <v>161550</v>
      </c>
      <c r="L51" s="272">
        <v>134167</v>
      </c>
    </row>
    <row r="52" spans="1:12">
      <c r="A52" s="96">
        <v>1424</v>
      </c>
      <c r="B52" s="96">
        <v>600020347</v>
      </c>
      <c r="C52" s="96" t="s">
        <v>1659</v>
      </c>
      <c r="D52" s="271">
        <v>3141</v>
      </c>
      <c r="E52" s="271" t="s">
        <v>1639</v>
      </c>
      <c r="F52" s="271" t="s">
        <v>1640</v>
      </c>
      <c r="G52" s="272">
        <v>255463</v>
      </c>
      <c r="H52" s="272">
        <v>186135</v>
      </c>
      <c r="I52" s="272">
        <v>0</v>
      </c>
      <c r="J52" s="272">
        <v>62914</v>
      </c>
      <c r="K52" s="272">
        <v>3723</v>
      </c>
      <c r="L52" s="272">
        <v>2691</v>
      </c>
    </row>
    <row r="53" spans="1:12">
      <c r="A53" s="96">
        <v>1424</v>
      </c>
      <c r="B53" s="96">
        <v>600020347</v>
      </c>
      <c r="C53" s="96" t="s">
        <v>1659</v>
      </c>
      <c r="D53" s="271">
        <v>3147</v>
      </c>
      <c r="E53" s="271" t="s">
        <v>1649</v>
      </c>
      <c r="F53" s="271" t="s">
        <v>1640</v>
      </c>
      <c r="G53" s="272">
        <v>984651</v>
      </c>
      <c r="H53" s="272">
        <v>666245</v>
      </c>
      <c r="I53" s="272">
        <v>55000</v>
      </c>
      <c r="J53" s="272">
        <v>243781</v>
      </c>
      <c r="K53" s="272">
        <v>13325</v>
      </c>
      <c r="L53" s="272">
        <v>6300</v>
      </c>
    </row>
    <row r="54" spans="1:12">
      <c r="A54" s="273"/>
      <c r="B54" s="273"/>
      <c r="C54" s="274" t="s">
        <v>1659</v>
      </c>
      <c r="D54" s="275"/>
      <c r="E54" s="275"/>
      <c r="F54" s="275"/>
      <c r="G54" s="276">
        <v>12467246</v>
      </c>
      <c r="H54" s="276">
        <v>8929890</v>
      </c>
      <c r="I54" s="276">
        <v>147456</v>
      </c>
      <c r="J54" s="276">
        <v>3068144</v>
      </c>
      <c r="K54" s="276">
        <v>178598</v>
      </c>
      <c r="L54" s="276">
        <v>143158</v>
      </c>
    </row>
    <row r="55" spans="1:12">
      <c r="A55" s="96">
        <v>1425</v>
      </c>
      <c r="B55" s="96">
        <v>600010023</v>
      </c>
      <c r="C55" s="96" t="s">
        <v>1660</v>
      </c>
      <c r="D55" s="271">
        <v>3122</v>
      </c>
      <c r="E55" s="271" t="s">
        <v>1637</v>
      </c>
      <c r="F55" s="271" t="s">
        <v>1638</v>
      </c>
      <c r="G55" s="272">
        <v>6125660</v>
      </c>
      <c r="H55" s="272">
        <v>4437675</v>
      </c>
      <c r="I55" s="272">
        <v>37280</v>
      </c>
      <c r="J55" s="272">
        <v>1512535</v>
      </c>
      <c r="K55" s="272">
        <v>88753</v>
      </c>
      <c r="L55" s="272">
        <v>49417</v>
      </c>
    </row>
    <row r="56" spans="1:12">
      <c r="A56" s="96">
        <v>1425</v>
      </c>
      <c r="B56" s="96">
        <v>600010023</v>
      </c>
      <c r="C56" s="96" t="s">
        <v>1660</v>
      </c>
      <c r="D56" s="271">
        <v>3141</v>
      </c>
      <c r="E56" s="271" t="s">
        <v>1639</v>
      </c>
      <c r="F56" s="271" t="s">
        <v>1640</v>
      </c>
      <c r="G56" s="272">
        <v>371026</v>
      </c>
      <c r="H56" s="272">
        <v>271728</v>
      </c>
      <c r="I56" s="272">
        <v>0</v>
      </c>
      <c r="J56" s="272">
        <v>91844</v>
      </c>
      <c r="K56" s="272">
        <v>5435</v>
      </c>
      <c r="L56" s="272">
        <v>2019</v>
      </c>
    </row>
    <row r="57" spans="1:12">
      <c r="A57" s="96">
        <v>1425</v>
      </c>
      <c r="B57" s="96">
        <v>600010023</v>
      </c>
      <c r="C57" s="96" t="s">
        <v>1660</v>
      </c>
      <c r="D57" s="271">
        <v>3147</v>
      </c>
      <c r="E57" s="271" t="s">
        <v>1649</v>
      </c>
      <c r="F57" s="271" t="s">
        <v>1640</v>
      </c>
      <c r="G57" s="272">
        <v>921657</v>
      </c>
      <c r="H57" s="272">
        <v>674477</v>
      </c>
      <c r="I57" s="272">
        <v>0</v>
      </c>
      <c r="J57" s="272">
        <v>227973</v>
      </c>
      <c r="K57" s="272">
        <v>13490</v>
      </c>
      <c r="L57" s="272">
        <v>5717</v>
      </c>
    </row>
    <row r="58" spans="1:12">
      <c r="A58" s="273"/>
      <c r="B58" s="273"/>
      <c r="C58" s="274" t="s">
        <v>1661</v>
      </c>
      <c r="D58" s="275"/>
      <c r="E58" s="275"/>
      <c r="F58" s="275"/>
      <c r="G58" s="279">
        <v>7418343</v>
      </c>
      <c r="H58" s="279">
        <v>5383880</v>
      </c>
      <c r="I58" s="279">
        <v>37280</v>
      </c>
      <c r="J58" s="279">
        <v>1832352</v>
      </c>
      <c r="K58" s="279">
        <v>107678</v>
      </c>
      <c r="L58" s="279">
        <v>57153</v>
      </c>
    </row>
    <row r="59" spans="1:12">
      <c r="A59" s="96">
        <v>1426</v>
      </c>
      <c r="B59" s="96">
        <v>600020371</v>
      </c>
      <c r="C59" s="96" t="s">
        <v>1662</v>
      </c>
      <c r="D59" s="271">
        <v>3122</v>
      </c>
      <c r="E59" s="271" t="s">
        <v>1637</v>
      </c>
      <c r="F59" s="271" t="s">
        <v>1638</v>
      </c>
      <c r="G59" s="272">
        <v>6175236</v>
      </c>
      <c r="H59" s="272">
        <v>4473526</v>
      </c>
      <c r="I59" s="272">
        <v>40000</v>
      </c>
      <c r="J59" s="272">
        <v>1525572</v>
      </c>
      <c r="K59" s="272">
        <v>89471</v>
      </c>
      <c r="L59" s="272">
        <v>46667</v>
      </c>
    </row>
    <row r="60" spans="1:12">
      <c r="A60" s="96">
        <v>1426</v>
      </c>
      <c r="B60" s="96">
        <v>600020371</v>
      </c>
      <c r="C60" s="96" t="s">
        <v>1662</v>
      </c>
      <c r="D60" s="271">
        <v>3150</v>
      </c>
      <c r="E60" s="271" t="s">
        <v>1653</v>
      </c>
      <c r="F60" s="271" t="s">
        <v>1638</v>
      </c>
      <c r="G60" s="272">
        <v>1550098</v>
      </c>
      <c r="H60" s="272">
        <v>1137136</v>
      </c>
      <c r="I60" s="272">
        <v>0</v>
      </c>
      <c r="J60" s="272">
        <v>384352</v>
      </c>
      <c r="K60" s="272">
        <v>22743</v>
      </c>
      <c r="L60" s="272">
        <v>5867</v>
      </c>
    </row>
    <row r="61" spans="1:12">
      <c r="A61" s="273"/>
      <c r="B61" s="273"/>
      <c r="C61" s="274" t="s">
        <v>1662</v>
      </c>
      <c r="D61" s="275"/>
      <c r="E61" s="275"/>
      <c r="F61" s="275"/>
      <c r="G61" s="276">
        <v>7725334</v>
      </c>
      <c r="H61" s="276">
        <v>5610662</v>
      </c>
      <c r="I61" s="276">
        <v>40000</v>
      </c>
      <c r="J61" s="276">
        <v>1909924</v>
      </c>
      <c r="K61" s="276">
        <v>112214</v>
      </c>
      <c r="L61" s="276">
        <v>52534</v>
      </c>
    </row>
    <row r="62" spans="1:12">
      <c r="A62" s="96">
        <v>1427</v>
      </c>
      <c r="B62" s="96">
        <v>600010422</v>
      </c>
      <c r="C62" s="96" t="s">
        <v>1663</v>
      </c>
      <c r="D62" s="271">
        <v>3122</v>
      </c>
      <c r="E62" s="271" t="s">
        <v>1637</v>
      </c>
      <c r="F62" s="271" t="s">
        <v>1638</v>
      </c>
      <c r="G62" s="272">
        <v>8540055</v>
      </c>
      <c r="H62" s="272">
        <v>6160774</v>
      </c>
      <c r="I62" s="272">
        <v>71917</v>
      </c>
      <c r="J62" s="272">
        <v>2106649</v>
      </c>
      <c r="K62" s="272">
        <v>123215</v>
      </c>
      <c r="L62" s="272">
        <v>77500</v>
      </c>
    </row>
    <row r="63" spans="1:12">
      <c r="A63" s="96">
        <v>1427</v>
      </c>
      <c r="B63" s="96">
        <v>600010422</v>
      </c>
      <c r="C63" s="96" t="s">
        <v>1663</v>
      </c>
      <c r="D63" s="271">
        <v>3141</v>
      </c>
      <c r="E63" s="271" t="s">
        <v>1639</v>
      </c>
      <c r="F63" s="271" t="s">
        <v>1640</v>
      </c>
      <c r="G63" s="272">
        <v>238686</v>
      </c>
      <c r="H63" s="272">
        <v>174008</v>
      </c>
      <c r="I63" s="272">
        <v>0</v>
      </c>
      <c r="J63" s="272">
        <v>58815</v>
      </c>
      <c r="K63" s="272">
        <v>3480</v>
      </c>
      <c r="L63" s="272">
        <v>2383</v>
      </c>
    </row>
    <row r="64" spans="1:12">
      <c r="A64" s="96">
        <v>1427</v>
      </c>
      <c r="B64" s="96">
        <v>600010422</v>
      </c>
      <c r="C64" s="96" t="s">
        <v>1663</v>
      </c>
      <c r="D64" s="271">
        <v>3147</v>
      </c>
      <c r="E64" s="271" t="s">
        <v>1649</v>
      </c>
      <c r="F64" s="271" t="s">
        <v>1640</v>
      </c>
      <c r="G64" s="272">
        <v>1121498</v>
      </c>
      <c r="H64" s="272">
        <v>717041</v>
      </c>
      <c r="I64" s="272">
        <v>105410</v>
      </c>
      <c r="J64" s="272">
        <v>277989</v>
      </c>
      <c r="K64" s="272">
        <v>14341</v>
      </c>
      <c r="L64" s="272">
        <v>6717</v>
      </c>
    </row>
    <row r="65" spans="1:12">
      <c r="A65" s="273"/>
      <c r="B65" s="273"/>
      <c r="C65" s="274" t="s">
        <v>1663</v>
      </c>
      <c r="D65" s="275"/>
      <c r="E65" s="275"/>
      <c r="F65" s="275"/>
      <c r="G65" s="276">
        <v>9900239</v>
      </c>
      <c r="H65" s="276">
        <v>7051823</v>
      </c>
      <c r="I65" s="276">
        <v>177327</v>
      </c>
      <c r="J65" s="276">
        <v>2443453</v>
      </c>
      <c r="K65" s="276">
        <v>141036</v>
      </c>
      <c r="L65" s="276">
        <v>86600</v>
      </c>
    </row>
    <row r="66" spans="1:12">
      <c r="A66" s="96">
        <v>1428</v>
      </c>
      <c r="B66" s="96">
        <v>600012646</v>
      </c>
      <c r="C66" s="96" t="s">
        <v>1664</v>
      </c>
      <c r="D66" s="271">
        <v>3122</v>
      </c>
      <c r="E66" s="271" t="s">
        <v>1637</v>
      </c>
      <c r="F66" s="271" t="s">
        <v>1638</v>
      </c>
      <c r="G66" s="272">
        <v>7927636</v>
      </c>
      <c r="H66" s="272">
        <v>5615368</v>
      </c>
      <c r="I66" s="272">
        <v>173056</v>
      </c>
      <c r="J66" s="272">
        <v>1956487</v>
      </c>
      <c r="K66" s="272">
        <v>112308</v>
      </c>
      <c r="L66" s="272">
        <v>70417</v>
      </c>
    </row>
    <row r="67" spans="1:12">
      <c r="A67" s="96">
        <v>1428</v>
      </c>
      <c r="B67" s="96">
        <v>600012646</v>
      </c>
      <c r="C67" s="96" t="s">
        <v>1664</v>
      </c>
      <c r="D67" s="271">
        <v>3147</v>
      </c>
      <c r="E67" s="271" t="s">
        <v>1649</v>
      </c>
      <c r="F67" s="271" t="s">
        <v>1640</v>
      </c>
      <c r="G67" s="272">
        <v>947322</v>
      </c>
      <c r="H67" s="272">
        <v>690515</v>
      </c>
      <c r="I67" s="272">
        <v>2730</v>
      </c>
      <c r="J67" s="272">
        <v>234317</v>
      </c>
      <c r="K67" s="272">
        <v>13810</v>
      </c>
      <c r="L67" s="272">
        <v>5950</v>
      </c>
    </row>
    <row r="68" spans="1:12">
      <c r="A68" s="96">
        <v>1428</v>
      </c>
      <c r="B68" s="96">
        <v>600012646</v>
      </c>
      <c r="C68" s="96" t="s">
        <v>1664</v>
      </c>
      <c r="D68" s="271">
        <v>3150</v>
      </c>
      <c r="E68" s="271" t="s">
        <v>1653</v>
      </c>
      <c r="F68" s="271" t="s">
        <v>1638</v>
      </c>
      <c r="G68" s="272">
        <v>723769</v>
      </c>
      <c r="H68" s="272">
        <v>525491</v>
      </c>
      <c r="I68" s="272">
        <v>4000</v>
      </c>
      <c r="J68" s="272">
        <v>178968</v>
      </c>
      <c r="K68" s="272">
        <v>10510</v>
      </c>
      <c r="L68" s="272">
        <v>4800</v>
      </c>
    </row>
    <row r="69" spans="1:12">
      <c r="A69" s="273"/>
      <c r="B69" s="273"/>
      <c r="C69" s="274" t="s">
        <v>1664</v>
      </c>
      <c r="D69" s="275"/>
      <c r="E69" s="275"/>
      <c r="F69" s="275"/>
      <c r="G69" s="276">
        <v>9598727</v>
      </c>
      <c r="H69" s="276">
        <v>6831374</v>
      </c>
      <c r="I69" s="276">
        <v>179786</v>
      </c>
      <c r="J69" s="276">
        <v>2369772</v>
      </c>
      <c r="K69" s="276">
        <v>136628</v>
      </c>
      <c r="L69" s="276">
        <v>81167</v>
      </c>
    </row>
    <row r="70" spans="1:12">
      <c r="A70" s="96">
        <v>1429</v>
      </c>
      <c r="B70" s="96">
        <v>600019713</v>
      </c>
      <c r="C70" s="96" t="s">
        <v>1665</v>
      </c>
      <c r="D70" s="271">
        <v>3122</v>
      </c>
      <c r="E70" s="271" t="s">
        <v>1637</v>
      </c>
      <c r="F70" s="271" t="s">
        <v>1638</v>
      </c>
      <c r="G70" s="272">
        <v>14100960</v>
      </c>
      <c r="H70" s="272">
        <v>10063516</v>
      </c>
      <c r="I70" s="272">
        <v>194411</v>
      </c>
      <c r="J70" s="272">
        <v>3467179</v>
      </c>
      <c r="K70" s="272">
        <v>201271</v>
      </c>
      <c r="L70" s="272">
        <v>174583</v>
      </c>
    </row>
    <row r="71" spans="1:12">
      <c r="A71" s="96">
        <v>1429</v>
      </c>
      <c r="B71" s="96">
        <v>600019713</v>
      </c>
      <c r="C71" s="96" t="s">
        <v>1665</v>
      </c>
      <c r="D71" s="271">
        <v>3150</v>
      </c>
      <c r="E71" s="271" t="s">
        <v>1653</v>
      </c>
      <c r="F71" s="271" t="s">
        <v>1638</v>
      </c>
      <c r="G71" s="272">
        <v>2045960</v>
      </c>
      <c r="H71" s="272">
        <v>1324079</v>
      </c>
      <c r="I71" s="272">
        <v>172890</v>
      </c>
      <c r="J71" s="272">
        <v>505976</v>
      </c>
      <c r="K71" s="272">
        <v>26482</v>
      </c>
      <c r="L71" s="272">
        <v>16533</v>
      </c>
    </row>
    <row r="72" spans="1:12">
      <c r="A72" s="273"/>
      <c r="B72" s="273"/>
      <c r="C72" s="274" t="s">
        <v>1665</v>
      </c>
      <c r="D72" s="275"/>
      <c r="E72" s="275"/>
      <c r="F72" s="275"/>
      <c r="G72" s="276">
        <v>16146920</v>
      </c>
      <c r="H72" s="276">
        <v>11387595</v>
      </c>
      <c r="I72" s="276">
        <v>367301</v>
      </c>
      <c r="J72" s="276">
        <v>3973155</v>
      </c>
      <c r="K72" s="276">
        <v>227753</v>
      </c>
      <c r="L72" s="276">
        <v>191116</v>
      </c>
    </row>
    <row r="73" spans="1:12">
      <c r="A73" s="96">
        <v>1430</v>
      </c>
      <c r="B73" s="96">
        <v>600019802</v>
      </c>
      <c r="C73" s="96" t="s">
        <v>1666</v>
      </c>
      <c r="D73" s="271">
        <v>3122</v>
      </c>
      <c r="E73" s="271" t="s">
        <v>1637</v>
      </c>
      <c r="F73" s="271" t="s">
        <v>1638</v>
      </c>
      <c r="G73" s="272">
        <v>10712947</v>
      </c>
      <c r="H73" s="272">
        <v>7601679</v>
      </c>
      <c r="I73" s="272">
        <v>188304</v>
      </c>
      <c r="J73" s="272">
        <v>2633014</v>
      </c>
      <c r="K73" s="272">
        <v>152033</v>
      </c>
      <c r="L73" s="272">
        <v>137917</v>
      </c>
    </row>
    <row r="74" spans="1:12">
      <c r="A74" s="96">
        <v>1430</v>
      </c>
      <c r="B74" s="96">
        <v>600019802</v>
      </c>
      <c r="C74" s="96" t="s">
        <v>1666</v>
      </c>
      <c r="D74" s="271">
        <v>3141</v>
      </c>
      <c r="E74" s="271" t="s">
        <v>1639</v>
      </c>
      <c r="F74" s="271" t="s">
        <v>1640</v>
      </c>
      <c r="G74" s="272">
        <v>297521</v>
      </c>
      <c r="H74" s="272">
        <v>216793</v>
      </c>
      <c r="I74" s="272">
        <v>0</v>
      </c>
      <c r="J74" s="272">
        <v>73276</v>
      </c>
      <c r="K74" s="272">
        <v>4336</v>
      </c>
      <c r="L74" s="272">
        <v>3116</v>
      </c>
    </row>
    <row r="75" spans="1:12">
      <c r="A75" s="96">
        <v>1430</v>
      </c>
      <c r="B75" s="96">
        <v>600019802</v>
      </c>
      <c r="C75" s="96" t="s">
        <v>1666</v>
      </c>
      <c r="D75" s="271">
        <v>3147</v>
      </c>
      <c r="E75" s="271" t="s">
        <v>1649</v>
      </c>
      <c r="F75" s="271" t="s">
        <v>1640</v>
      </c>
      <c r="G75" s="272">
        <v>1575824</v>
      </c>
      <c r="H75" s="272">
        <v>1139683</v>
      </c>
      <c r="I75" s="272">
        <v>12133</v>
      </c>
      <c r="J75" s="272">
        <v>389314</v>
      </c>
      <c r="K75" s="272">
        <v>22794</v>
      </c>
      <c r="L75" s="272">
        <v>11900</v>
      </c>
    </row>
    <row r="76" spans="1:12">
      <c r="A76" s="273"/>
      <c r="B76" s="273"/>
      <c r="C76" s="274" t="s">
        <v>1666</v>
      </c>
      <c r="D76" s="275"/>
      <c r="E76" s="275"/>
      <c r="F76" s="275"/>
      <c r="G76" s="276">
        <v>12586292</v>
      </c>
      <c r="H76" s="276">
        <v>8958155</v>
      </c>
      <c r="I76" s="276">
        <v>200437</v>
      </c>
      <c r="J76" s="276">
        <v>3095604</v>
      </c>
      <c r="K76" s="276">
        <v>179163</v>
      </c>
      <c r="L76" s="276">
        <v>152933</v>
      </c>
    </row>
    <row r="77" spans="1:12">
      <c r="A77" s="96">
        <v>1432</v>
      </c>
      <c r="B77" s="96">
        <v>600170594</v>
      </c>
      <c r="C77" s="96" t="s">
        <v>1667</v>
      </c>
      <c r="D77" s="271">
        <v>3111</v>
      </c>
      <c r="E77" s="271" t="s">
        <v>1668</v>
      </c>
      <c r="F77" s="271" t="s">
        <v>1638</v>
      </c>
      <c r="G77" s="272">
        <v>539272</v>
      </c>
      <c r="H77" s="272">
        <v>392297</v>
      </c>
      <c r="I77" s="272">
        <v>0</v>
      </c>
      <c r="J77" s="272">
        <v>132596</v>
      </c>
      <c r="K77" s="272">
        <v>7846</v>
      </c>
      <c r="L77" s="272">
        <v>6533</v>
      </c>
    </row>
    <row r="78" spans="1:12">
      <c r="A78" s="96">
        <v>1432</v>
      </c>
      <c r="B78" s="96">
        <v>600170594</v>
      </c>
      <c r="C78" s="96" t="s">
        <v>1667</v>
      </c>
      <c r="D78" s="271">
        <v>3123</v>
      </c>
      <c r="E78" s="271" t="s">
        <v>1637</v>
      </c>
      <c r="F78" s="271" t="s">
        <v>1638</v>
      </c>
      <c r="G78" s="272">
        <v>18746286</v>
      </c>
      <c r="H78" s="272">
        <v>13591870</v>
      </c>
      <c r="I78" s="272">
        <v>53333</v>
      </c>
      <c r="J78" s="272">
        <v>4612079</v>
      </c>
      <c r="K78" s="272">
        <v>271837</v>
      </c>
      <c r="L78" s="272">
        <v>217167</v>
      </c>
    </row>
    <row r="79" spans="1:12">
      <c r="A79" s="96">
        <v>1432</v>
      </c>
      <c r="B79" s="96">
        <v>600170594</v>
      </c>
      <c r="C79" s="96" t="s">
        <v>1667</v>
      </c>
      <c r="D79" s="271">
        <v>3141</v>
      </c>
      <c r="E79" s="271" t="s">
        <v>1639</v>
      </c>
      <c r="F79" s="271" t="s">
        <v>1640</v>
      </c>
      <c r="G79" s="272">
        <v>56318</v>
      </c>
      <c r="H79" s="272">
        <v>41210</v>
      </c>
      <c r="I79" s="272">
        <v>0</v>
      </c>
      <c r="J79" s="272">
        <v>13929</v>
      </c>
      <c r="K79" s="272">
        <v>824</v>
      </c>
      <c r="L79" s="272">
        <v>355</v>
      </c>
    </row>
    <row r="80" spans="1:12">
      <c r="A80" s="273"/>
      <c r="B80" s="273"/>
      <c r="C80" s="274" t="s">
        <v>1667</v>
      </c>
      <c r="D80" s="275"/>
      <c r="E80" s="275"/>
      <c r="F80" s="275"/>
      <c r="G80" s="276">
        <v>19341876</v>
      </c>
      <c r="H80" s="276">
        <v>14025377</v>
      </c>
      <c r="I80" s="276">
        <v>53333</v>
      </c>
      <c r="J80" s="276">
        <v>4758604</v>
      </c>
      <c r="K80" s="276">
        <v>280507</v>
      </c>
      <c r="L80" s="276">
        <v>224055</v>
      </c>
    </row>
    <row r="81" spans="1:12">
      <c r="A81" s="96">
        <v>1433</v>
      </c>
      <c r="B81" s="96">
        <v>600170608</v>
      </c>
      <c r="C81" s="96" t="s">
        <v>1669</v>
      </c>
      <c r="D81" s="271">
        <v>3123</v>
      </c>
      <c r="E81" s="271" t="s">
        <v>1637</v>
      </c>
      <c r="F81" s="271" t="s">
        <v>1638</v>
      </c>
      <c r="G81" s="272">
        <v>21186466</v>
      </c>
      <c r="H81" s="272">
        <v>14902546</v>
      </c>
      <c r="I81" s="272">
        <v>220745</v>
      </c>
      <c r="J81" s="272">
        <v>5111673</v>
      </c>
      <c r="K81" s="272">
        <v>298051</v>
      </c>
      <c r="L81" s="272">
        <v>653451</v>
      </c>
    </row>
    <row r="82" spans="1:12">
      <c r="A82" s="96">
        <v>1433</v>
      </c>
      <c r="B82" s="96">
        <v>600170608</v>
      </c>
      <c r="C82" s="96" t="s">
        <v>1669</v>
      </c>
      <c r="D82" s="271">
        <v>3141</v>
      </c>
      <c r="E82" s="271" t="s">
        <v>1639</v>
      </c>
      <c r="F82" s="271" t="s">
        <v>1640</v>
      </c>
      <c r="G82" s="272">
        <v>1547391</v>
      </c>
      <c r="H82" s="272">
        <v>1113100</v>
      </c>
      <c r="I82" s="272">
        <v>17280</v>
      </c>
      <c r="J82" s="272">
        <v>382068</v>
      </c>
      <c r="K82" s="272">
        <v>22262</v>
      </c>
      <c r="L82" s="272">
        <v>12681</v>
      </c>
    </row>
    <row r="83" spans="1:12">
      <c r="A83" s="96">
        <v>1433</v>
      </c>
      <c r="B83" s="96">
        <v>600170608</v>
      </c>
      <c r="C83" s="96" t="s">
        <v>1669</v>
      </c>
      <c r="D83" s="271">
        <v>3147</v>
      </c>
      <c r="E83" s="271" t="s">
        <v>1649</v>
      </c>
      <c r="F83" s="271" t="s">
        <v>1640</v>
      </c>
      <c r="G83" s="272">
        <v>5231319</v>
      </c>
      <c r="H83" s="272">
        <v>3648569</v>
      </c>
      <c r="I83" s="272">
        <v>173216</v>
      </c>
      <c r="J83" s="272">
        <v>1291763</v>
      </c>
      <c r="K83" s="272">
        <v>72971</v>
      </c>
      <c r="L83" s="272">
        <v>44800</v>
      </c>
    </row>
    <row r="84" spans="1:12">
      <c r="A84" s="273"/>
      <c r="B84" s="273"/>
      <c r="C84" s="274" t="s">
        <v>1669</v>
      </c>
      <c r="D84" s="275"/>
      <c r="E84" s="275"/>
      <c r="F84" s="275"/>
      <c r="G84" s="276">
        <v>27965176</v>
      </c>
      <c r="H84" s="276">
        <v>19664215</v>
      </c>
      <c r="I84" s="276">
        <v>411241</v>
      </c>
      <c r="J84" s="276">
        <v>6785504</v>
      </c>
      <c r="K84" s="276">
        <v>393284</v>
      </c>
      <c r="L84" s="276">
        <v>710932</v>
      </c>
    </row>
    <row r="85" spans="1:12">
      <c r="A85" s="96">
        <v>1434</v>
      </c>
      <c r="B85" s="96">
        <v>600170896</v>
      </c>
      <c r="C85" s="96" t="s">
        <v>1670</v>
      </c>
      <c r="D85" s="271">
        <v>3123</v>
      </c>
      <c r="E85" s="271" t="s">
        <v>1637</v>
      </c>
      <c r="F85" s="271" t="s">
        <v>1638</v>
      </c>
      <c r="G85" s="272">
        <v>11595700</v>
      </c>
      <c r="H85" s="272">
        <v>7996863</v>
      </c>
      <c r="I85" s="272">
        <v>185344</v>
      </c>
      <c r="J85" s="272">
        <v>2765586</v>
      </c>
      <c r="K85" s="272">
        <v>159937</v>
      </c>
      <c r="L85" s="272">
        <v>487970</v>
      </c>
    </row>
    <row r="86" spans="1:12">
      <c r="A86" s="96">
        <v>1434</v>
      </c>
      <c r="B86" s="96">
        <v>600170896</v>
      </c>
      <c r="C86" s="96" t="s">
        <v>1670</v>
      </c>
      <c r="D86" s="271">
        <v>3141</v>
      </c>
      <c r="E86" s="271" t="s">
        <v>1639</v>
      </c>
      <c r="F86" s="271" t="s">
        <v>1640</v>
      </c>
      <c r="G86" s="272">
        <v>175946</v>
      </c>
      <c r="H86" s="272">
        <v>96487</v>
      </c>
      <c r="I86" s="272">
        <v>32267</v>
      </c>
      <c r="J86" s="272">
        <v>43519</v>
      </c>
      <c r="K86" s="272">
        <v>1930</v>
      </c>
      <c r="L86" s="272">
        <v>1743</v>
      </c>
    </row>
    <row r="87" spans="1:12">
      <c r="A87" s="96">
        <v>1434</v>
      </c>
      <c r="B87" s="96">
        <v>600170896</v>
      </c>
      <c r="C87" s="96" t="s">
        <v>1670</v>
      </c>
      <c r="D87" s="271">
        <v>3147</v>
      </c>
      <c r="E87" s="271" t="s">
        <v>1649</v>
      </c>
      <c r="F87" s="271" t="s">
        <v>1640</v>
      </c>
      <c r="G87" s="272">
        <v>1111983</v>
      </c>
      <c r="H87" s="272">
        <v>813340</v>
      </c>
      <c r="I87" s="272">
        <v>0</v>
      </c>
      <c r="J87" s="272">
        <v>274909</v>
      </c>
      <c r="K87" s="272">
        <v>16267</v>
      </c>
      <c r="L87" s="272">
        <v>7467</v>
      </c>
    </row>
    <row r="88" spans="1:12">
      <c r="A88" s="273"/>
      <c r="B88" s="273"/>
      <c r="C88" s="274" t="s">
        <v>1670</v>
      </c>
      <c r="D88" s="275"/>
      <c r="E88" s="275"/>
      <c r="F88" s="275"/>
      <c r="G88" s="276">
        <v>12883629</v>
      </c>
      <c r="H88" s="276">
        <v>8906690</v>
      </c>
      <c r="I88" s="276">
        <v>217611</v>
      </c>
      <c r="J88" s="276">
        <v>3084014</v>
      </c>
      <c r="K88" s="276">
        <v>178134</v>
      </c>
      <c r="L88" s="276">
        <v>497180</v>
      </c>
    </row>
    <row r="89" spans="1:12">
      <c r="A89" s="96">
        <v>1436</v>
      </c>
      <c r="B89" s="96">
        <v>600170900</v>
      </c>
      <c r="C89" s="96" t="s">
        <v>1671</v>
      </c>
      <c r="D89" s="271">
        <v>3123</v>
      </c>
      <c r="E89" s="271" t="s">
        <v>1637</v>
      </c>
      <c r="F89" s="271" t="s">
        <v>1638</v>
      </c>
      <c r="G89" s="272">
        <v>11596353</v>
      </c>
      <c r="H89" s="272">
        <v>8238932</v>
      </c>
      <c r="I89" s="272">
        <v>49385</v>
      </c>
      <c r="J89" s="272">
        <v>2801451</v>
      </c>
      <c r="K89" s="272">
        <v>164779</v>
      </c>
      <c r="L89" s="272">
        <v>341806</v>
      </c>
    </row>
    <row r="90" spans="1:12">
      <c r="A90" s="96">
        <v>1436</v>
      </c>
      <c r="B90" s="96">
        <v>600170900</v>
      </c>
      <c r="C90" s="96" t="s">
        <v>1671</v>
      </c>
      <c r="D90" s="271">
        <v>3141</v>
      </c>
      <c r="E90" s="271" t="s">
        <v>1639</v>
      </c>
      <c r="F90" s="271" t="s">
        <v>1640</v>
      </c>
      <c r="G90" s="272">
        <v>1015772</v>
      </c>
      <c r="H90" s="272">
        <v>734184</v>
      </c>
      <c r="I90" s="272">
        <v>8333</v>
      </c>
      <c r="J90" s="272">
        <v>250971</v>
      </c>
      <c r="K90" s="272">
        <v>14684</v>
      </c>
      <c r="L90" s="272">
        <v>7600</v>
      </c>
    </row>
    <row r="91" spans="1:12">
      <c r="A91" s="96">
        <v>1436</v>
      </c>
      <c r="B91" s="96">
        <v>600170900</v>
      </c>
      <c r="C91" s="96" t="s">
        <v>1671</v>
      </c>
      <c r="D91" s="271">
        <v>3147</v>
      </c>
      <c r="E91" s="271" t="s">
        <v>1649</v>
      </c>
      <c r="F91" s="271" t="s">
        <v>1640</v>
      </c>
      <c r="G91" s="272">
        <v>1977740</v>
      </c>
      <c r="H91" s="272">
        <v>1372425</v>
      </c>
      <c r="I91" s="272">
        <v>73333</v>
      </c>
      <c r="J91" s="272">
        <v>488666</v>
      </c>
      <c r="K91" s="272">
        <v>27449</v>
      </c>
      <c r="L91" s="272">
        <v>15867</v>
      </c>
    </row>
    <row r="92" spans="1:12">
      <c r="A92" s="273"/>
      <c r="B92" s="273"/>
      <c r="C92" s="274" t="s">
        <v>1671</v>
      </c>
      <c r="D92" s="275"/>
      <c r="E92" s="275"/>
      <c r="F92" s="275"/>
      <c r="G92" s="276">
        <v>14589865</v>
      </c>
      <c r="H92" s="276">
        <v>10345541</v>
      </c>
      <c r="I92" s="276">
        <v>131051</v>
      </c>
      <c r="J92" s="276">
        <v>3541088</v>
      </c>
      <c r="K92" s="276">
        <v>206912</v>
      </c>
      <c r="L92" s="276">
        <v>365273</v>
      </c>
    </row>
    <row r="93" spans="1:12">
      <c r="A93" s="96">
        <v>1437</v>
      </c>
      <c r="B93" s="96">
        <v>600010104</v>
      </c>
      <c r="C93" s="96" t="s">
        <v>1672</v>
      </c>
      <c r="D93" s="271">
        <v>3123</v>
      </c>
      <c r="E93" s="271" t="s">
        <v>1637</v>
      </c>
      <c r="F93" s="271" t="s">
        <v>1638</v>
      </c>
      <c r="G93" s="272">
        <v>26898722</v>
      </c>
      <c r="H93" s="272">
        <v>19395959</v>
      </c>
      <c r="I93" s="272">
        <v>93553</v>
      </c>
      <c r="J93" s="272">
        <v>6587455</v>
      </c>
      <c r="K93" s="272">
        <v>387919</v>
      </c>
      <c r="L93" s="272">
        <v>433836</v>
      </c>
    </row>
    <row r="94" spans="1:12">
      <c r="A94" s="273"/>
      <c r="B94" s="273"/>
      <c r="C94" s="274" t="s">
        <v>1672</v>
      </c>
      <c r="D94" s="275"/>
      <c r="E94" s="275"/>
      <c r="F94" s="275"/>
      <c r="G94" s="276">
        <v>26898722</v>
      </c>
      <c r="H94" s="276">
        <v>19395959</v>
      </c>
      <c r="I94" s="276">
        <v>93553</v>
      </c>
      <c r="J94" s="276">
        <v>6587455</v>
      </c>
      <c r="K94" s="276">
        <v>387919</v>
      </c>
      <c r="L94" s="276">
        <v>433836</v>
      </c>
    </row>
    <row r="95" spans="1:12">
      <c r="A95" s="96">
        <v>1438</v>
      </c>
      <c r="B95" s="96">
        <v>600010490</v>
      </c>
      <c r="C95" s="96" t="s">
        <v>1673</v>
      </c>
      <c r="D95" s="271">
        <v>3123</v>
      </c>
      <c r="E95" s="271" t="s">
        <v>1637</v>
      </c>
      <c r="F95" s="271" t="s">
        <v>1638</v>
      </c>
      <c r="G95" s="272">
        <v>12557839</v>
      </c>
      <c r="H95" s="272">
        <v>8942872</v>
      </c>
      <c r="I95" s="272">
        <v>125000</v>
      </c>
      <c r="J95" s="272">
        <v>3064941</v>
      </c>
      <c r="K95" s="272">
        <v>178857</v>
      </c>
      <c r="L95" s="272">
        <v>246169</v>
      </c>
    </row>
    <row r="96" spans="1:12">
      <c r="A96" s="273"/>
      <c r="B96" s="273"/>
      <c r="C96" s="274" t="s">
        <v>1673</v>
      </c>
      <c r="D96" s="275"/>
      <c r="E96" s="275"/>
      <c r="F96" s="275"/>
      <c r="G96" s="276">
        <v>12557839</v>
      </c>
      <c r="H96" s="276">
        <v>8942872</v>
      </c>
      <c r="I96" s="276">
        <v>125000</v>
      </c>
      <c r="J96" s="276">
        <v>3064941</v>
      </c>
      <c r="K96" s="276">
        <v>178857</v>
      </c>
      <c r="L96" s="276">
        <v>246169</v>
      </c>
    </row>
    <row r="97" spans="1:12">
      <c r="A97" s="96">
        <v>1440</v>
      </c>
      <c r="B97" s="96">
        <v>600010481</v>
      </c>
      <c r="C97" s="96" t="s">
        <v>1674</v>
      </c>
      <c r="D97" s="271">
        <v>3123</v>
      </c>
      <c r="E97" s="271" t="s">
        <v>1637</v>
      </c>
      <c r="F97" s="271" t="s">
        <v>1638</v>
      </c>
      <c r="G97" s="272">
        <v>7799583</v>
      </c>
      <c r="H97" s="272">
        <v>5596732</v>
      </c>
      <c r="I97" s="272">
        <v>73533</v>
      </c>
      <c r="J97" s="272">
        <v>1916550</v>
      </c>
      <c r="K97" s="272">
        <v>111935</v>
      </c>
      <c r="L97" s="272">
        <v>100833</v>
      </c>
    </row>
    <row r="98" spans="1:12">
      <c r="A98" s="96">
        <v>1440</v>
      </c>
      <c r="B98" s="96">
        <v>600010481</v>
      </c>
      <c r="C98" s="96" t="s">
        <v>1674</v>
      </c>
      <c r="D98" s="271">
        <v>3147</v>
      </c>
      <c r="E98" s="271" t="s">
        <v>1649</v>
      </c>
      <c r="F98" s="271" t="s">
        <v>1640</v>
      </c>
      <c r="G98" s="272">
        <v>2313265</v>
      </c>
      <c r="H98" s="272">
        <v>1682691</v>
      </c>
      <c r="I98" s="272">
        <v>6667</v>
      </c>
      <c r="J98" s="272">
        <v>571003</v>
      </c>
      <c r="K98" s="272">
        <v>33654</v>
      </c>
      <c r="L98" s="272">
        <v>19250</v>
      </c>
    </row>
    <row r="99" spans="1:12">
      <c r="A99" s="273"/>
      <c r="B99" s="273"/>
      <c r="C99" s="274" t="s">
        <v>1674</v>
      </c>
      <c r="D99" s="275"/>
      <c r="E99" s="275"/>
      <c r="F99" s="275"/>
      <c r="G99" s="276">
        <v>10112848</v>
      </c>
      <c r="H99" s="276">
        <v>7279423</v>
      </c>
      <c r="I99" s="276">
        <v>80200</v>
      </c>
      <c r="J99" s="276">
        <v>2487553</v>
      </c>
      <c r="K99" s="276">
        <v>145589</v>
      </c>
      <c r="L99" s="276">
        <v>120083</v>
      </c>
    </row>
    <row r="100" spans="1:12">
      <c r="A100" s="96">
        <v>1442</v>
      </c>
      <c r="B100" s="96">
        <v>600010686</v>
      </c>
      <c r="C100" s="96" t="s">
        <v>1675</v>
      </c>
      <c r="D100" s="271">
        <v>3123</v>
      </c>
      <c r="E100" s="271" t="s">
        <v>1637</v>
      </c>
      <c r="F100" s="271" t="s">
        <v>1638</v>
      </c>
      <c r="G100" s="272">
        <v>17898134</v>
      </c>
      <c r="H100" s="272">
        <v>12949031</v>
      </c>
      <c r="I100" s="272">
        <v>33333</v>
      </c>
      <c r="J100" s="272">
        <v>4388039</v>
      </c>
      <c r="K100" s="272">
        <v>258981</v>
      </c>
      <c r="L100" s="272">
        <v>268750</v>
      </c>
    </row>
    <row r="101" spans="1:12">
      <c r="A101" s="273"/>
      <c r="B101" s="273"/>
      <c r="C101" s="274" t="s">
        <v>1675</v>
      </c>
      <c r="D101" s="275"/>
      <c r="E101" s="275"/>
      <c r="F101" s="275"/>
      <c r="G101" s="276">
        <v>17898134</v>
      </c>
      <c r="H101" s="276">
        <v>12949031</v>
      </c>
      <c r="I101" s="276">
        <v>33333</v>
      </c>
      <c r="J101" s="276">
        <v>4388039</v>
      </c>
      <c r="K101" s="276">
        <v>258981</v>
      </c>
      <c r="L101" s="276">
        <v>268750</v>
      </c>
    </row>
    <row r="102" spans="1:12">
      <c r="A102" s="96">
        <v>1443</v>
      </c>
      <c r="B102" s="96">
        <v>600170918</v>
      </c>
      <c r="C102" s="96" t="s">
        <v>1676</v>
      </c>
      <c r="D102" s="271">
        <v>3123</v>
      </c>
      <c r="E102" s="271" t="s">
        <v>1637</v>
      </c>
      <c r="F102" s="271" t="s">
        <v>1638</v>
      </c>
      <c r="G102" s="272">
        <v>7132546</v>
      </c>
      <c r="H102" s="272">
        <v>5179383</v>
      </c>
      <c r="I102" s="272">
        <v>11667</v>
      </c>
      <c r="J102" s="272">
        <v>1754575</v>
      </c>
      <c r="K102" s="272">
        <v>103588</v>
      </c>
      <c r="L102" s="272">
        <v>83333</v>
      </c>
    </row>
    <row r="103" spans="1:12">
      <c r="A103" s="96">
        <v>1443</v>
      </c>
      <c r="B103" s="96">
        <v>600170918</v>
      </c>
      <c r="C103" s="96" t="s">
        <v>1676</v>
      </c>
      <c r="D103" s="271">
        <v>3141</v>
      </c>
      <c r="E103" s="271" t="s">
        <v>1639</v>
      </c>
      <c r="F103" s="271" t="s">
        <v>1640</v>
      </c>
      <c r="G103" s="272">
        <v>601294</v>
      </c>
      <c r="H103" s="272">
        <v>425144</v>
      </c>
      <c r="I103" s="272">
        <v>15000</v>
      </c>
      <c r="J103" s="272">
        <v>148768</v>
      </c>
      <c r="K103" s="272">
        <v>8503</v>
      </c>
      <c r="L103" s="272">
        <v>3879</v>
      </c>
    </row>
    <row r="104" spans="1:12">
      <c r="A104" s="96">
        <v>1443</v>
      </c>
      <c r="B104" s="96">
        <v>600170918</v>
      </c>
      <c r="C104" s="96" t="s">
        <v>1676</v>
      </c>
      <c r="D104" s="271">
        <v>3147</v>
      </c>
      <c r="E104" s="271" t="s">
        <v>1649</v>
      </c>
      <c r="F104" s="271" t="s">
        <v>1640</v>
      </c>
      <c r="G104" s="272">
        <v>1099468</v>
      </c>
      <c r="H104" s="272">
        <v>804211</v>
      </c>
      <c r="I104" s="272">
        <v>0</v>
      </c>
      <c r="J104" s="272">
        <v>271823</v>
      </c>
      <c r="K104" s="272">
        <v>16084</v>
      </c>
      <c r="L104" s="272">
        <v>7350</v>
      </c>
    </row>
    <row r="105" spans="1:12">
      <c r="A105" s="273"/>
      <c r="B105" s="273"/>
      <c r="C105" s="274" t="s">
        <v>1676</v>
      </c>
      <c r="D105" s="275"/>
      <c r="E105" s="275"/>
      <c r="F105" s="275"/>
      <c r="G105" s="276">
        <v>8833308</v>
      </c>
      <c r="H105" s="276">
        <v>6408738</v>
      </c>
      <c r="I105" s="276">
        <v>26667</v>
      </c>
      <c r="J105" s="276">
        <v>2175166</v>
      </c>
      <c r="K105" s="276">
        <v>128175</v>
      </c>
      <c r="L105" s="276">
        <v>94562</v>
      </c>
    </row>
    <row r="106" spans="1:12">
      <c r="A106" s="96">
        <v>1448</v>
      </c>
      <c r="B106" s="96">
        <v>600010678</v>
      </c>
      <c r="C106" s="96" t="s">
        <v>1677</v>
      </c>
      <c r="D106" s="271">
        <v>3123</v>
      </c>
      <c r="E106" s="271" t="s">
        <v>1637</v>
      </c>
      <c r="F106" s="271" t="s">
        <v>1638</v>
      </c>
      <c r="G106" s="272">
        <v>19073227</v>
      </c>
      <c r="H106" s="272">
        <v>13830755</v>
      </c>
      <c r="I106" s="272">
        <v>111579</v>
      </c>
      <c r="J106" s="272">
        <v>4693919</v>
      </c>
      <c r="K106" s="272">
        <v>276615</v>
      </c>
      <c r="L106" s="272">
        <v>160359</v>
      </c>
    </row>
    <row r="107" spans="1:12">
      <c r="A107" s="96">
        <v>1448</v>
      </c>
      <c r="B107" s="96">
        <v>600010678</v>
      </c>
      <c r="C107" s="96" t="s">
        <v>1677</v>
      </c>
      <c r="D107" s="271">
        <v>3141</v>
      </c>
      <c r="E107" s="271" t="s">
        <v>1639</v>
      </c>
      <c r="F107" s="271" t="s">
        <v>1640</v>
      </c>
      <c r="G107" s="272">
        <v>1270006</v>
      </c>
      <c r="H107" s="272">
        <v>928096</v>
      </c>
      <c r="I107" s="272">
        <v>0</v>
      </c>
      <c r="J107" s="272">
        <v>313696</v>
      </c>
      <c r="K107" s="272">
        <v>18562</v>
      </c>
      <c r="L107" s="272">
        <v>9652</v>
      </c>
    </row>
    <row r="108" spans="1:12">
      <c r="A108" s="96">
        <v>1448</v>
      </c>
      <c r="B108" s="96">
        <v>600010678</v>
      </c>
      <c r="C108" s="96" t="s">
        <v>1677</v>
      </c>
      <c r="D108" s="271">
        <v>3147</v>
      </c>
      <c r="E108" s="271" t="s">
        <v>1649</v>
      </c>
      <c r="F108" s="271" t="s">
        <v>1640</v>
      </c>
      <c r="G108" s="272">
        <v>1676246</v>
      </c>
      <c r="H108" s="272">
        <v>1226961</v>
      </c>
      <c r="I108" s="272">
        <v>0</v>
      </c>
      <c r="J108" s="272">
        <v>414713</v>
      </c>
      <c r="K108" s="272">
        <v>24539</v>
      </c>
      <c r="L108" s="272">
        <v>10033</v>
      </c>
    </row>
    <row r="109" spans="1:12">
      <c r="A109" s="273"/>
      <c r="B109" s="273"/>
      <c r="C109" s="274" t="s">
        <v>1677</v>
      </c>
      <c r="D109" s="275"/>
      <c r="E109" s="275"/>
      <c r="F109" s="275"/>
      <c r="G109" s="276">
        <v>22019479</v>
      </c>
      <c r="H109" s="276">
        <v>15985812</v>
      </c>
      <c r="I109" s="276">
        <v>111579</v>
      </c>
      <c r="J109" s="276">
        <v>5422328</v>
      </c>
      <c r="K109" s="276">
        <v>319716</v>
      </c>
      <c r="L109" s="276">
        <v>180044</v>
      </c>
    </row>
    <row r="110" spans="1:12">
      <c r="A110" s="96">
        <v>1450</v>
      </c>
      <c r="B110" s="96">
        <v>600023460</v>
      </c>
      <c r="C110" s="96" t="s">
        <v>1678</v>
      </c>
      <c r="D110" s="271">
        <v>3124</v>
      </c>
      <c r="E110" s="271" t="s">
        <v>1637</v>
      </c>
      <c r="F110" s="271" t="s">
        <v>1638</v>
      </c>
      <c r="G110" s="272">
        <v>15223042</v>
      </c>
      <c r="H110" s="272">
        <v>10987507</v>
      </c>
      <c r="I110" s="272">
        <v>96667</v>
      </c>
      <c r="J110" s="272">
        <v>3746451</v>
      </c>
      <c r="K110" s="272">
        <v>219750</v>
      </c>
      <c r="L110" s="272">
        <v>172667</v>
      </c>
    </row>
    <row r="111" spans="1:12">
      <c r="A111" s="96">
        <v>1450</v>
      </c>
      <c r="B111" s="96">
        <v>600023460</v>
      </c>
      <c r="C111" s="96" t="s">
        <v>1678</v>
      </c>
      <c r="D111" s="271">
        <v>3141</v>
      </c>
      <c r="E111" s="271" t="s">
        <v>1639</v>
      </c>
      <c r="F111" s="271" t="s">
        <v>1640</v>
      </c>
      <c r="G111" s="272">
        <v>726377</v>
      </c>
      <c r="H111" s="272">
        <v>531520</v>
      </c>
      <c r="I111" s="272">
        <v>0</v>
      </c>
      <c r="J111" s="272">
        <v>179654</v>
      </c>
      <c r="K111" s="272">
        <v>10630</v>
      </c>
      <c r="L111" s="272">
        <v>4573</v>
      </c>
    </row>
    <row r="112" spans="1:12">
      <c r="A112" s="96">
        <v>1450</v>
      </c>
      <c r="B112" s="96">
        <v>600023460</v>
      </c>
      <c r="C112" s="96" t="s">
        <v>1678</v>
      </c>
      <c r="D112" s="271">
        <v>3145</v>
      </c>
      <c r="E112" s="280" t="s">
        <v>1679</v>
      </c>
      <c r="F112" s="271" t="s">
        <v>1640</v>
      </c>
      <c r="G112" s="272">
        <v>1391561</v>
      </c>
      <c r="H112" s="272">
        <v>1005735</v>
      </c>
      <c r="I112" s="272">
        <v>13333</v>
      </c>
      <c r="J112" s="272">
        <v>344445</v>
      </c>
      <c r="K112" s="272">
        <v>20115</v>
      </c>
      <c r="L112" s="272">
        <v>7933</v>
      </c>
    </row>
    <row r="113" spans="1:12">
      <c r="A113" s="96">
        <v>1450</v>
      </c>
      <c r="B113" s="96">
        <v>600023460</v>
      </c>
      <c r="C113" s="96" t="s">
        <v>1678</v>
      </c>
      <c r="D113" s="271">
        <v>3147</v>
      </c>
      <c r="E113" s="271" t="s">
        <v>1649</v>
      </c>
      <c r="F113" s="271" t="s">
        <v>1640</v>
      </c>
      <c r="G113" s="272">
        <v>1248161</v>
      </c>
      <c r="H113" s="272">
        <v>912674</v>
      </c>
      <c r="I113" s="272">
        <v>0</v>
      </c>
      <c r="J113" s="272">
        <v>308484</v>
      </c>
      <c r="K113" s="272">
        <v>18253</v>
      </c>
      <c r="L113" s="272">
        <v>8750</v>
      </c>
    </row>
    <row r="114" spans="1:12">
      <c r="A114" s="273"/>
      <c r="B114" s="273"/>
      <c r="C114" s="274" t="s">
        <v>1678</v>
      </c>
      <c r="D114" s="275"/>
      <c r="E114" s="275"/>
      <c r="F114" s="275"/>
      <c r="G114" s="276">
        <v>18589141</v>
      </c>
      <c r="H114" s="276">
        <v>13437436</v>
      </c>
      <c r="I114" s="276">
        <v>110000</v>
      </c>
      <c r="J114" s="276">
        <v>4579034</v>
      </c>
      <c r="K114" s="276">
        <v>268748</v>
      </c>
      <c r="L114" s="276">
        <v>193923</v>
      </c>
    </row>
    <row r="115" spans="1:12">
      <c r="A115" s="96">
        <v>1452</v>
      </c>
      <c r="B115" s="96">
        <v>691000093</v>
      </c>
      <c r="C115" s="96" t="s">
        <v>1680</v>
      </c>
      <c r="D115" s="271">
        <v>3122</v>
      </c>
      <c r="E115" s="271" t="s">
        <v>1637</v>
      </c>
      <c r="F115" s="271" t="s">
        <v>1638</v>
      </c>
      <c r="G115" s="272">
        <v>16408509</v>
      </c>
      <c r="H115" s="272">
        <v>11861875</v>
      </c>
      <c r="I115" s="272">
        <v>10000</v>
      </c>
      <c r="J115" s="272">
        <v>4012694</v>
      </c>
      <c r="K115" s="272">
        <v>237238</v>
      </c>
      <c r="L115" s="272">
        <v>286702</v>
      </c>
    </row>
    <row r="116" spans="1:12">
      <c r="A116" s="96">
        <v>1452</v>
      </c>
      <c r="B116" s="96">
        <v>691000093</v>
      </c>
      <c r="C116" s="96" t="s">
        <v>1680</v>
      </c>
      <c r="D116" s="271">
        <v>3141</v>
      </c>
      <c r="E116" s="271" t="s">
        <v>1639</v>
      </c>
      <c r="F116" s="271" t="s">
        <v>1640</v>
      </c>
      <c r="G116" s="272">
        <v>2188287</v>
      </c>
      <c r="H116" s="272">
        <v>1578807</v>
      </c>
      <c r="I116" s="272">
        <v>16667</v>
      </c>
      <c r="J116" s="272">
        <v>539270</v>
      </c>
      <c r="K116" s="272">
        <v>31576</v>
      </c>
      <c r="L116" s="272">
        <v>21967</v>
      </c>
    </row>
    <row r="117" spans="1:12">
      <c r="A117" s="96">
        <v>1452</v>
      </c>
      <c r="B117" s="96">
        <v>691000093</v>
      </c>
      <c r="C117" s="96" t="s">
        <v>1680</v>
      </c>
      <c r="D117" s="271">
        <v>3147</v>
      </c>
      <c r="E117" s="271" t="s">
        <v>1649</v>
      </c>
      <c r="F117" s="271" t="s">
        <v>1640</v>
      </c>
      <c r="G117" s="272">
        <v>1161806</v>
      </c>
      <c r="H117" s="272">
        <v>849685</v>
      </c>
      <c r="I117" s="272">
        <v>0</v>
      </c>
      <c r="J117" s="272">
        <v>287194</v>
      </c>
      <c r="K117" s="272">
        <v>16994</v>
      </c>
      <c r="L117" s="272">
        <v>7933</v>
      </c>
    </row>
    <row r="118" spans="1:12">
      <c r="A118" s="273"/>
      <c r="B118" s="273"/>
      <c r="C118" s="274" t="s">
        <v>1680</v>
      </c>
      <c r="D118" s="275"/>
      <c r="E118" s="275"/>
      <c r="F118" s="275"/>
      <c r="G118" s="276">
        <v>19758602</v>
      </c>
      <c r="H118" s="276">
        <v>14290367</v>
      </c>
      <c r="I118" s="276">
        <v>26667</v>
      </c>
      <c r="J118" s="276">
        <v>4839158</v>
      </c>
      <c r="K118" s="276">
        <v>285808</v>
      </c>
      <c r="L118" s="276">
        <v>316602</v>
      </c>
    </row>
    <row r="119" spans="1:12">
      <c r="A119" s="96">
        <v>1455</v>
      </c>
      <c r="B119" s="96">
        <v>600023401</v>
      </c>
      <c r="C119" s="96" t="s">
        <v>1681</v>
      </c>
      <c r="D119" s="271">
        <v>3112</v>
      </c>
      <c r="E119" s="271" t="s">
        <v>1668</v>
      </c>
      <c r="F119" s="271" t="s">
        <v>1638</v>
      </c>
      <c r="G119" s="272">
        <v>1879348</v>
      </c>
      <c r="H119" s="272">
        <v>1376545</v>
      </c>
      <c r="I119" s="272">
        <v>0</v>
      </c>
      <c r="J119" s="272">
        <v>465272</v>
      </c>
      <c r="K119" s="272">
        <v>27531</v>
      </c>
      <c r="L119" s="272">
        <v>10000</v>
      </c>
    </row>
    <row r="120" spans="1:12">
      <c r="A120" s="96">
        <v>1455</v>
      </c>
      <c r="B120" s="96">
        <v>600023401</v>
      </c>
      <c r="C120" s="96" t="s">
        <v>1681</v>
      </c>
      <c r="D120" s="271">
        <v>3113</v>
      </c>
      <c r="E120" s="271" t="s">
        <v>1682</v>
      </c>
      <c r="F120" s="271" t="s">
        <v>1638</v>
      </c>
      <c r="G120" s="272">
        <v>10790693</v>
      </c>
      <c r="H120" s="272">
        <v>7785822</v>
      </c>
      <c r="I120" s="272">
        <v>37155</v>
      </c>
      <c r="J120" s="272">
        <v>2644166</v>
      </c>
      <c r="K120" s="272">
        <v>155717</v>
      </c>
      <c r="L120" s="272">
        <v>167833</v>
      </c>
    </row>
    <row r="121" spans="1:12">
      <c r="A121" s="96">
        <v>1455</v>
      </c>
      <c r="B121" s="96">
        <v>600023401</v>
      </c>
      <c r="C121" s="96" t="s">
        <v>1681</v>
      </c>
      <c r="D121" s="271">
        <v>3141</v>
      </c>
      <c r="E121" s="271" t="s">
        <v>1639</v>
      </c>
      <c r="F121" s="271" t="s">
        <v>1640</v>
      </c>
      <c r="G121" s="272">
        <v>628569</v>
      </c>
      <c r="H121" s="272">
        <v>460203</v>
      </c>
      <c r="I121" s="272">
        <v>0</v>
      </c>
      <c r="J121" s="272">
        <v>155549</v>
      </c>
      <c r="K121" s="272">
        <v>9204</v>
      </c>
      <c r="L121" s="272">
        <v>3613</v>
      </c>
    </row>
    <row r="122" spans="1:12">
      <c r="A122" s="96">
        <v>1455</v>
      </c>
      <c r="B122" s="96">
        <v>600023401</v>
      </c>
      <c r="C122" s="96" t="s">
        <v>1681</v>
      </c>
      <c r="D122" s="271">
        <v>3143</v>
      </c>
      <c r="E122" s="271" t="s">
        <v>1683</v>
      </c>
      <c r="F122" s="271" t="s">
        <v>1638</v>
      </c>
      <c r="G122" s="272">
        <v>1113991</v>
      </c>
      <c r="H122" s="272">
        <v>819942</v>
      </c>
      <c r="I122" s="272">
        <v>0</v>
      </c>
      <c r="J122" s="272">
        <v>277140</v>
      </c>
      <c r="K122" s="272">
        <v>16399</v>
      </c>
      <c r="L122" s="272">
        <v>510</v>
      </c>
    </row>
    <row r="123" spans="1:12">
      <c r="A123" s="96">
        <v>1455</v>
      </c>
      <c r="B123" s="96">
        <v>600023401</v>
      </c>
      <c r="C123" s="96" t="s">
        <v>1681</v>
      </c>
      <c r="D123" s="271">
        <v>3145</v>
      </c>
      <c r="E123" s="280" t="s">
        <v>1679</v>
      </c>
      <c r="F123" s="271" t="s">
        <v>1640</v>
      </c>
      <c r="G123" s="272">
        <v>1555573</v>
      </c>
      <c r="H123" s="272">
        <v>1138959</v>
      </c>
      <c r="I123" s="272">
        <v>0</v>
      </c>
      <c r="J123" s="272">
        <v>384968</v>
      </c>
      <c r="K123" s="272">
        <v>22779</v>
      </c>
      <c r="L123" s="272">
        <v>8867</v>
      </c>
    </row>
    <row r="124" spans="1:12">
      <c r="A124" s="273"/>
      <c r="B124" s="273"/>
      <c r="C124" s="274" t="s">
        <v>1681</v>
      </c>
      <c r="D124" s="275"/>
      <c r="E124" s="275"/>
      <c r="F124" s="275"/>
      <c r="G124" s="276">
        <v>15968174</v>
      </c>
      <c r="H124" s="276">
        <v>11581471</v>
      </c>
      <c r="I124" s="276">
        <v>37155</v>
      </c>
      <c r="J124" s="276">
        <v>3927095</v>
      </c>
      <c r="K124" s="276">
        <v>231630</v>
      </c>
      <c r="L124" s="276">
        <v>190823</v>
      </c>
    </row>
    <row r="125" spans="1:12">
      <c r="A125" s="96">
        <v>1456</v>
      </c>
      <c r="B125" s="96">
        <v>600023427</v>
      </c>
      <c r="C125" s="96" t="s">
        <v>1684</v>
      </c>
      <c r="D125" s="271">
        <v>3112</v>
      </c>
      <c r="E125" s="271" t="s">
        <v>1668</v>
      </c>
      <c r="F125" s="271" t="s">
        <v>1638</v>
      </c>
      <c r="G125" s="272">
        <v>2949366</v>
      </c>
      <c r="H125" s="272">
        <v>2161413</v>
      </c>
      <c r="I125" s="272">
        <v>0</v>
      </c>
      <c r="J125" s="272">
        <v>730558</v>
      </c>
      <c r="K125" s="272">
        <v>43228</v>
      </c>
      <c r="L125" s="272">
        <v>14167</v>
      </c>
    </row>
    <row r="126" spans="1:12">
      <c r="A126" s="96">
        <v>1456</v>
      </c>
      <c r="B126" s="96">
        <v>600023427</v>
      </c>
      <c r="C126" s="96" t="s">
        <v>1684</v>
      </c>
      <c r="D126" s="271">
        <v>3113</v>
      </c>
      <c r="E126" s="271" t="s">
        <v>1682</v>
      </c>
      <c r="F126" s="271" t="s">
        <v>1638</v>
      </c>
      <c r="G126" s="272">
        <v>18924359</v>
      </c>
      <c r="H126" s="272">
        <v>13730586</v>
      </c>
      <c r="I126" s="272">
        <v>71667</v>
      </c>
      <c r="J126" s="272">
        <v>4665161</v>
      </c>
      <c r="K126" s="272">
        <v>274612</v>
      </c>
      <c r="L126" s="272">
        <v>182333</v>
      </c>
    </row>
    <row r="127" spans="1:12">
      <c r="A127" s="96">
        <v>1456</v>
      </c>
      <c r="B127" s="96">
        <v>600023427</v>
      </c>
      <c r="C127" s="96" t="s">
        <v>1684</v>
      </c>
      <c r="D127" s="271">
        <v>3141</v>
      </c>
      <c r="E127" s="271" t="s">
        <v>1639</v>
      </c>
      <c r="F127" s="271" t="s">
        <v>1640</v>
      </c>
      <c r="G127" s="272">
        <v>184704</v>
      </c>
      <c r="H127" s="272">
        <v>134613</v>
      </c>
      <c r="I127" s="272">
        <v>0</v>
      </c>
      <c r="J127" s="272">
        <v>45499</v>
      </c>
      <c r="K127" s="272">
        <v>2692</v>
      </c>
      <c r="L127" s="272">
        <v>1900</v>
      </c>
    </row>
    <row r="128" spans="1:12">
      <c r="A128" s="96">
        <v>1456</v>
      </c>
      <c r="B128" s="96">
        <v>600023427</v>
      </c>
      <c r="C128" s="96" t="s">
        <v>1684</v>
      </c>
      <c r="D128" s="271">
        <v>3143</v>
      </c>
      <c r="E128" s="271" t="s">
        <v>1683</v>
      </c>
      <c r="F128" s="271" t="s">
        <v>1638</v>
      </c>
      <c r="G128" s="272">
        <v>915828</v>
      </c>
      <c r="H128" s="272">
        <v>674130</v>
      </c>
      <c r="I128" s="272">
        <v>0</v>
      </c>
      <c r="J128" s="272">
        <v>227856</v>
      </c>
      <c r="K128" s="272">
        <v>13482</v>
      </c>
      <c r="L128" s="272">
        <v>360</v>
      </c>
    </row>
    <row r="129" spans="1:12">
      <c r="A129" s="96">
        <v>1456</v>
      </c>
      <c r="B129" s="96">
        <v>600023427</v>
      </c>
      <c r="C129" s="96" t="s">
        <v>1684</v>
      </c>
      <c r="D129" s="271">
        <v>3146</v>
      </c>
      <c r="E129" s="271" t="s">
        <v>1685</v>
      </c>
      <c r="F129" s="271" t="s">
        <v>1640</v>
      </c>
      <c r="G129" s="272">
        <v>2115094</v>
      </c>
      <c r="H129" s="272">
        <v>1555235</v>
      </c>
      <c r="I129" s="272">
        <v>0</v>
      </c>
      <c r="J129" s="272">
        <v>525670</v>
      </c>
      <c r="K129" s="272">
        <v>31105</v>
      </c>
      <c r="L129" s="272">
        <v>3084</v>
      </c>
    </row>
    <row r="130" spans="1:12">
      <c r="A130" s="273"/>
      <c r="B130" s="273"/>
      <c r="C130" s="274" t="s">
        <v>1684</v>
      </c>
      <c r="D130" s="275"/>
      <c r="E130" s="275"/>
      <c r="F130" s="275"/>
      <c r="G130" s="276">
        <v>25089351</v>
      </c>
      <c r="H130" s="276">
        <v>18255977</v>
      </c>
      <c r="I130" s="276">
        <v>71667</v>
      </c>
      <c r="J130" s="276">
        <v>6194744</v>
      </c>
      <c r="K130" s="276">
        <v>365119</v>
      </c>
      <c r="L130" s="276">
        <v>201844</v>
      </c>
    </row>
    <row r="131" spans="1:12">
      <c r="A131" s="96">
        <v>1457</v>
      </c>
      <c r="B131" s="96">
        <v>600023389</v>
      </c>
      <c r="C131" s="96" t="s">
        <v>1686</v>
      </c>
      <c r="D131" s="271">
        <v>3113</v>
      </c>
      <c r="E131" s="271" t="s">
        <v>1682</v>
      </c>
      <c r="F131" s="271" t="s">
        <v>1638</v>
      </c>
      <c r="G131" s="272">
        <v>10566168</v>
      </c>
      <c r="H131" s="272">
        <v>7664093</v>
      </c>
      <c r="I131" s="272">
        <v>15667</v>
      </c>
      <c r="J131" s="272">
        <v>2595759</v>
      </c>
      <c r="K131" s="272">
        <v>153282</v>
      </c>
      <c r="L131" s="272">
        <v>137367</v>
      </c>
    </row>
    <row r="132" spans="1:12">
      <c r="A132" s="96">
        <v>1457</v>
      </c>
      <c r="B132" s="96">
        <v>600023389</v>
      </c>
      <c r="C132" s="96" t="s">
        <v>1686</v>
      </c>
      <c r="D132" s="271">
        <v>3141</v>
      </c>
      <c r="E132" s="271" t="s">
        <v>1639</v>
      </c>
      <c r="F132" s="271" t="s">
        <v>1640</v>
      </c>
      <c r="G132" s="272">
        <v>347769</v>
      </c>
      <c r="H132" s="272">
        <v>246443</v>
      </c>
      <c r="I132" s="272">
        <v>8000</v>
      </c>
      <c r="J132" s="272">
        <v>86002</v>
      </c>
      <c r="K132" s="272">
        <v>4929</v>
      </c>
      <c r="L132" s="272">
        <v>2395</v>
      </c>
    </row>
    <row r="133" spans="1:12">
      <c r="A133" s="96">
        <v>1457</v>
      </c>
      <c r="B133" s="96">
        <v>600023389</v>
      </c>
      <c r="C133" s="96" t="s">
        <v>1686</v>
      </c>
      <c r="D133" s="271">
        <v>3143</v>
      </c>
      <c r="E133" s="271" t="s">
        <v>1683</v>
      </c>
      <c r="F133" s="271" t="s">
        <v>1638</v>
      </c>
      <c r="G133" s="272">
        <v>662028</v>
      </c>
      <c r="H133" s="272">
        <v>487156</v>
      </c>
      <c r="I133" s="272">
        <v>0</v>
      </c>
      <c r="J133" s="272">
        <v>164659</v>
      </c>
      <c r="K133" s="272">
        <v>9743</v>
      </c>
      <c r="L133" s="272">
        <v>470</v>
      </c>
    </row>
    <row r="134" spans="1:12">
      <c r="A134" s="96">
        <v>1457</v>
      </c>
      <c r="B134" s="96">
        <v>600023389</v>
      </c>
      <c r="C134" s="96" t="s">
        <v>1686</v>
      </c>
      <c r="D134" s="271">
        <v>3146</v>
      </c>
      <c r="E134" s="271" t="s">
        <v>1685</v>
      </c>
      <c r="F134" s="271" t="s">
        <v>1640</v>
      </c>
      <c r="G134" s="272">
        <v>1349577</v>
      </c>
      <c r="H134" s="272">
        <v>985779</v>
      </c>
      <c r="I134" s="272">
        <v>6667</v>
      </c>
      <c r="J134" s="272">
        <v>335447</v>
      </c>
      <c r="K134" s="272">
        <v>19716</v>
      </c>
      <c r="L134" s="272">
        <v>1968</v>
      </c>
    </row>
    <row r="135" spans="1:12">
      <c r="A135" s="273"/>
      <c r="B135" s="273"/>
      <c r="C135" s="274" t="s">
        <v>1686</v>
      </c>
      <c r="D135" s="275"/>
      <c r="E135" s="275"/>
      <c r="F135" s="275"/>
      <c r="G135" s="276">
        <v>12925542</v>
      </c>
      <c r="H135" s="276">
        <v>9383471</v>
      </c>
      <c r="I135" s="276">
        <v>30334</v>
      </c>
      <c r="J135" s="276">
        <v>3181867</v>
      </c>
      <c r="K135" s="276">
        <v>187670</v>
      </c>
      <c r="L135" s="276">
        <v>142200</v>
      </c>
    </row>
    <row r="136" spans="1:12">
      <c r="A136" s="96">
        <v>1459</v>
      </c>
      <c r="B136" s="96">
        <v>600023133</v>
      </c>
      <c r="C136" s="96" t="s">
        <v>1687</v>
      </c>
      <c r="D136" s="271">
        <v>3112</v>
      </c>
      <c r="E136" s="271" t="s">
        <v>1668</v>
      </c>
      <c r="F136" s="271" t="s">
        <v>1638</v>
      </c>
      <c r="G136" s="272">
        <v>811788</v>
      </c>
      <c r="H136" s="272">
        <v>591940</v>
      </c>
      <c r="I136" s="272">
        <v>0</v>
      </c>
      <c r="J136" s="272">
        <v>200076</v>
      </c>
      <c r="K136" s="272">
        <v>11839</v>
      </c>
      <c r="L136" s="272">
        <v>7933</v>
      </c>
    </row>
    <row r="137" spans="1:12">
      <c r="A137" s="96">
        <v>1459</v>
      </c>
      <c r="B137" s="96">
        <v>600023133</v>
      </c>
      <c r="C137" s="96" t="s">
        <v>1687</v>
      </c>
      <c r="D137" s="271">
        <v>3114</v>
      </c>
      <c r="E137" s="271" t="s">
        <v>1682</v>
      </c>
      <c r="F137" s="271" t="s">
        <v>1638</v>
      </c>
      <c r="G137" s="272">
        <v>1253574</v>
      </c>
      <c r="H137" s="272">
        <v>907590</v>
      </c>
      <c r="I137" s="272">
        <v>0</v>
      </c>
      <c r="J137" s="272">
        <v>306765</v>
      </c>
      <c r="K137" s="272">
        <v>18152</v>
      </c>
      <c r="L137" s="272">
        <v>21067</v>
      </c>
    </row>
    <row r="138" spans="1:12">
      <c r="A138" s="273"/>
      <c r="B138" s="273"/>
      <c r="C138" s="274" t="s">
        <v>1687</v>
      </c>
      <c r="D138" s="275"/>
      <c r="E138" s="275"/>
      <c r="F138" s="275"/>
      <c r="G138" s="276">
        <v>2065362</v>
      </c>
      <c r="H138" s="276">
        <v>1499530</v>
      </c>
      <c r="I138" s="276">
        <v>0</v>
      </c>
      <c r="J138" s="276">
        <v>506841</v>
      </c>
      <c r="K138" s="276">
        <v>29991</v>
      </c>
      <c r="L138" s="276">
        <v>29000</v>
      </c>
    </row>
    <row r="139" spans="1:12">
      <c r="A139" s="96">
        <v>1460</v>
      </c>
      <c r="B139" s="96">
        <v>600171523</v>
      </c>
      <c r="C139" s="96" t="s">
        <v>1688</v>
      </c>
      <c r="D139" s="271">
        <v>3112</v>
      </c>
      <c r="E139" s="271" t="s">
        <v>1668</v>
      </c>
      <c r="F139" s="271" t="s">
        <v>1638</v>
      </c>
      <c r="G139" s="272">
        <v>504405</v>
      </c>
      <c r="H139" s="272">
        <v>368855</v>
      </c>
      <c r="I139" s="272">
        <v>0</v>
      </c>
      <c r="J139" s="272">
        <v>124673</v>
      </c>
      <c r="K139" s="272">
        <v>7377</v>
      </c>
      <c r="L139" s="272">
        <v>3500</v>
      </c>
    </row>
    <row r="140" spans="1:12">
      <c r="A140" s="96">
        <v>1460</v>
      </c>
      <c r="B140" s="96">
        <v>600171523</v>
      </c>
      <c r="C140" s="96" t="s">
        <v>1688</v>
      </c>
      <c r="D140" s="271">
        <v>3114</v>
      </c>
      <c r="E140" s="271" t="s">
        <v>1682</v>
      </c>
      <c r="F140" s="271" t="s">
        <v>1638</v>
      </c>
      <c r="G140" s="272">
        <v>2271310</v>
      </c>
      <c r="H140" s="272">
        <v>1641338</v>
      </c>
      <c r="I140" s="272">
        <v>13333</v>
      </c>
      <c r="J140" s="272">
        <v>559279</v>
      </c>
      <c r="K140" s="272">
        <v>32827</v>
      </c>
      <c r="L140" s="272">
        <v>24533</v>
      </c>
    </row>
    <row r="141" spans="1:12">
      <c r="A141" s="96">
        <v>1460</v>
      </c>
      <c r="B141" s="96">
        <v>600171523</v>
      </c>
      <c r="C141" s="96" t="s">
        <v>1688</v>
      </c>
      <c r="D141" s="271">
        <v>3146</v>
      </c>
      <c r="E141" s="271" t="s">
        <v>1685</v>
      </c>
      <c r="F141" s="271" t="s">
        <v>1640</v>
      </c>
      <c r="G141" s="272">
        <v>644679</v>
      </c>
      <c r="H141" s="272">
        <v>474034</v>
      </c>
      <c r="I141" s="272">
        <v>0</v>
      </c>
      <c r="J141" s="272">
        <v>160224</v>
      </c>
      <c r="K141" s="272">
        <v>9481</v>
      </c>
      <c r="L141" s="272">
        <v>940</v>
      </c>
    </row>
    <row r="142" spans="1:12">
      <c r="A142" s="273"/>
      <c r="B142" s="273"/>
      <c r="C142" s="274" t="s">
        <v>1688</v>
      </c>
      <c r="D142" s="275"/>
      <c r="E142" s="275"/>
      <c r="F142" s="275"/>
      <c r="G142" s="276">
        <v>3420394</v>
      </c>
      <c r="H142" s="276">
        <v>2484227</v>
      </c>
      <c r="I142" s="276">
        <v>13333</v>
      </c>
      <c r="J142" s="276">
        <v>844176</v>
      </c>
      <c r="K142" s="276">
        <v>49685</v>
      </c>
      <c r="L142" s="276">
        <v>28973</v>
      </c>
    </row>
    <row r="143" spans="1:12">
      <c r="A143" s="96">
        <v>1462</v>
      </c>
      <c r="B143" s="96">
        <v>600023320</v>
      </c>
      <c r="C143" s="96" t="s">
        <v>1689</v>
      </c>
      <c r="D143" s="271">
        <v>3112</v>
      </c>
      <c r="E143" s="271" t="s">
        <v>1668</v>
      </c>
      <c r="F143" s="271" t="s">
        <v>1638</v>
      </c>
      <c r="G143" s="272">
        <v>249822</v>
      </c>
      <c r="H143" s="272">
        <v>182932</v>
      </c>
      <c r="I143" s="272">
        <v>0</v>
      </c>
      <c r="J143" s="272">
        <v>61831</v>
      </c>
      <c r="K143" s="272">
        <v>3659</v>
      </c>
      <c r="L143" s="272">
        <v>1400</v>
      </c>
    </row>
    <row r="144" spans="1:12">
      <c r="A144" s="96">
        <v>1462</v>
      </c>
      <c r="B144" s="96">
        <v>600023320</v>
      </c>
      <c r="C144" s="96" t="s">
        <v>1689</v>
      </c>
      <c r="D144" s="271">
        <v>3113</v>
      </c>
      <c r="E144" s="271" t="s">
        <v>1682</v>
      </c>
      <c r="F144" s="271" t="s">
        <v>1638</v>
      </c>
      <c r="G144" s="272">
        <v>4814815</v>
      </c>
      <c r="H144" s="272">
        <v>3466727</v>
      </c>
      <c r="I144" s="272">
        <v>0</v>
      </c>
      <c r="J144" s="272">
        <v>1171754</v>
      </c>
      <c r="K144" s="272">
        <v>69334</v>
      </c>
      <c r="L144" s="272">
        <v>107000</v>
      </c>
    </row>
    <row r="145" spans="1:12">
      <c r="A145" s="96">
        <v>1462</v>
      </c>
      <c r="B145" s="96">
        <v>600023320</v>
      </c>
      <c r="C145" s="96" t="s">
        <v>1689</v>
      </c>
      <c r="D145" s="271">
        <v>3143</v>
      </c>
      <c r="E145" s="271" t="s">
        <v>1683</v>
      </c>
      <c r="F145" s="271" t="s">
        <v>1638</v>
      </c>
      <c r="G145" s="272">
        <v>257947</v>
      </c>
      <c r="H145" s="272">
        <v>189836</v>
      </c>
      <c r="I145" s="272">
        <v>0</v>
      </c>
      <c r="J145" s="272">
        <v>64164</v>
      </c>
      <c r="K145" s="272">
        <v>3797</v>
      </c>
      <c r="L145" s="272">
        <v>150</v>
      </c>
    </row>
    <row r="146" spans="1:12">
      <c r="A146" s="273"/>
      <c r="B146" s="273"/>
      <c r="C146" s="274" t="s">
        <v>1689</v>
      </c>
      <c r="D146" s="275"/>
      <c r="E146" s="275"/>
      <c r="F146" s="275"/>
      <c r="G146" s="276">
        <v>5322584</v>
      </c>
      <c r="H146" s="276">
        <v>3839495</v>
      </c>
      <c r="I146" s="276">
        <v>0</v>
      </c>
      <c r="J146" s="276">
        <v>1297749</v>
      </c>
      <c r="K146" s="276">
        <v>76790</v>
      </c>
      <c r="L146" s="276">
        <v>108550</v>
      </c>
    </row>
    <row r="147" spans="1:12">
      <c r="A147" s="96">
        <v>1463</v>
      </c>
      <c r="B147" s="96">
        <v>600023354</v>
      </c>
      <c r="C147" s="96" t="s">
        <v>1690</v>
      </c>
      <c r="D147" s="271">
        <v>3113</v>
      </c>
      <c r="E147" s="271" t="s">
        <v>1682</v>
      </c>
      <c r="F147" s="271" t="s">
        <v>1638</v>
      </c>
      <c r="G147" s="272">
        <v>3408874</v>
      </c>
      <c r="H147" s="272">
        <v>2445837</v>
      </c>
      <c r="I147" s="272">
        <v>20000</v>
      </c>
      <c r="J147" s="272">
        <v>833453</v>
      </c>
      <c r="K147" s="272">
        <v>48917</v>
      </c>
      <c r="L147" s="272">
        <v>60667</v>
      </c>
    </row>
    <row r="148" spans="1:12">
      <c r="A148" s="96">
        <v>1463</v>
      </c>
      <c r="B148" s="96">
        <v>600023354</v>
      </c>
      <c r="C148" s="96" t="s">
        <v>1690</v>
      </c>
      <c r="D148" s="271">
        <v>3141</v>
      </c>
      <c r="E148" s="271" t="s">
        <v>1639</v>
      </c>
      <c r="F148" s="271" t="s">
        <v>1640</v>
      </c>
      <c r="G148" s="272">
        <v>84513</v>
      </c>
      <c r="H148" s="272">
        <v>61572</v>
      </c>
      <c r="I148" s="272">
        <v>0</v>
      </c>
      <c r="J148" s="272">
        <v>20811</v>
      </c>
      <c r="K148" s="272">
        <v>1231</v>
      </c>
      <c r="L148" s="272">
        <v>899</v>
      </c>
    </row>
    <row r="149" spans="1:12">
      <c r="A149" s="96">
        <v>1463</v>
      </c>
      <c r="B149" s="96">
        <v>600023354</v>
      </c>
      <c r="C149" s="96" t="s">
        <v>1690</v>
      </c>
      <c r="D149" s="271">
        <v>3143</v>
      </c>
      <c r="E149" s="271" t="s">
        <v>1683</v>
      </c>
      <c r="F149" s="271" t="s">
        <v>1638</v>
      </c>
      <c r="G149" s="272">
        <v>217674</v>
      </c>
      <c r="H149" s="272">
        <v>160143</v>
      </c>
      <c r="I149" s="272">
        <v>0</v>
      </c>
      <c r="J149" s="272">
        <v>54128</v>
      </c>
      <c r="K149" s="272">
        <v>3203</v>
      </c>
      <c r="L149" s="272">
        <v>200</v>
      </c>
    </row>
    <row r="150" spans="1:12">
      <c r="A150" s="273"/>
      <c r="B150" s="273"/>
      <c r="C150" s="274" t="s">
        <v>1690</v>
      </c>
      <c r="D150" s="275"/>
      <c r="E150" s="275"/>
      <c r="F150" s="275"/>
      <c r="G150" s="276">
        <v>3711061</v>
      </c>
      <c r="H150" s="276">
        <v>2667552</v>
      </c>
      <c r="I150" s="276">
        <v>20000</v>
      </c>
      <c r="J150" s="276">
        <v>908392</v>
      </c>
      <c r="K150" s="276">
        <v>53351</v>
      </c>
      <c r="L150" s="276">
        <v>61766</v>
      </c>
    </row>
    <row r="151" spans="1:12">
      <c r="A151" s="96">
        <v>1468</v>
      </c>
      <c r="B151" s="96">
        <v>600099504</v>
      </c>
      <c r="C151" s="96" t="s">
        <v>1691</v>
      </c>
      <c r="D151" s="271">
        <v>3112</v>
      </c>
      <c r="E151" s="271" t="s">
        <v>1668</v>
      </c>
      <c r="F151" s="271" t="s">
        <v>1638</v>
      </c>
      <c r="G151" s="272">
        <v>74140</v>
      </c>
      <c r="H151" s="272">
        <v>54079</v>
      </c>
      <c r="I151" s="272">
        <v>0</v>
      </c>
      <c r="J151" s="272">
        <v>18279</v>
      </c>
      <c r="K151" s="272">
        <v>1082</v>
      </c>
      <c r="L151" s="272">
        <v>700</v>
      </c>
    </row>
    <row r="152" spans="1:12">
      <c r="A152" s="96">
        <v>1468</v>
      </c>
      <c r="B152" s="96">
        <v>600099504</v>
      </c>
      <c r="C152" s="96" t="s">
        <v>1691</v>
      </c>
      <c r="D152" s="271">
        <v>3113</v>
      </c>
      <c r="E152" s="271" t="s">
        <v>1682</v>
      </c>
      <c r="F152" s="271" t="s">
        <v>1638</v>
      </c>
      <c r="G152" s="272">
        <v>3657553</v>
      </c>
      <c r="H152" s="272">
        <v>2663785</v>
      </c>
      <c r="I152" s="272">
        <v>0</v>
      </c>
      <c r="J152" s="272">
        <v>900359</v>
      </c>
      <c r="K152" s="272">
        <v>53276</v>
      </c>
      <c r="L152" s="272">
        <v>40133</v>
      </c>
    </row>
    <row r="153" spans="1:12">
      <c r="A153" s="96">
        <v>1468</v>
      </c>
      <c r="B153" s="96">
        <v>600099504</v>
      </c>
      <c r="C153" s="96" t="s">
        <v>1691</v>
      </c>
      <c r="D153" s="271">
        <v>3141</v>
      </c>
      <c r="E153" s="280" t="s">
        <v>1639</v>
      </c>
      <c r="F153" s="271" t="s">
        <v>1640</v>
      </c>
      <c r="G153" s="272">
        <v>12002</v>
      </c>
      <c r="H153" s="272">
        <v>8764</v>
      </c>
      <c r="I153" s="272">
        <v>0</v>
      </c>
      <c r="J153" s="272">
        <v>2962</v>
      </c>
      <c r="K153" s="272">
        <v>175</v>
      </c>
      <c r="L153" s="272">
        <v>101</v>
      </c>
    </row>
    <row r="154" spans="1:12">
      <c r="A154" s="96">
        <v>1468</v>
      </c>
      <c r="B154" s="96">
        <v>600099504</v>
      </c>
      <c r="C154" s="96" t="s">
        <v>1691</v>
      </c>
      <c r="D154" s="271">
        <v>3143</v>
      </c>
      <c r="E154" s="271" t="s">
        <v>1683</v>
      </c>
      <c r="F154" s="271" t="s">
        <v>1638</v>
      </c>
      <c r="G154" s="272">
        <v>200200</v>
      </c>
      <c r="H154" s="272">
        <v>147275</v>
      </c>
      <c r="I154" s="272">
        <v>0</v>
      </c>
      <c r="J154" s="272">
        <v>49779</v>
      </c>
      <c r="K154" s="272">
        <v>2946</v>
      </c>
      <c r="L154" s="272">
        <v>200</v>
      </c>
    </row>
    <row r="155" spans="1:12">
      <c r="A155" s="273"/>
      <c r="B155" s="273"/>
      <c r="C155" s="274" t="s">
        <v>1691</v>
      </c>
      <c r="D155" s="275"/>
      <c r="E155" s="275"/>
      <c r="F155" s="275"/>
      <c r="G155" s="276">
        <v>3943895</v>
      </c>
      <c r="H155" s="276">
        <v>2873903</v>
      </c>
      <c r="I155" s="276">
        <v>0</v>
      </c>
      <c r="J155" s="276">
        <v>971379</v>
      </c>
      <c r="K155" s="276">
        <v>57479</v>
      </c>
      <c r="L155" s="276">
        <v>41134</v>
      </c>
    </row>
    <row r="156" spans="1:12">
      <c r="A156" s="96">
        <v>1469</v>
      </c>
      <c r="B156" s="96">
        <v>600024342</v>
      </c>
      <c r="C156" s="96" t="s">
        <v>1692</v>
      </c>
      <c r="D156" s="271">
        <v>3114</v>
      </c>
      <c r="E156" s="271" t="s">
        <v>1682</v>
      </c>
      <c r="F156" s="271" t="s">
        <v>1638</v>
      </c>
      <c r="G156" s="272">
        <v>2362098</v>
      </c>
      <c r="H156" s="272">
        <v>1715932</v>
      </c>
      <c r="I156" s="272">
        <v>1667</v>
      </c>
      <c r="J156" s="272">
        <v>580548</v>
      </c>
      <c r="K156" s="272">
        <v>34318</v>
      </c>
      <c r="L156" s="272">
        <v>29633</v>
      </c>
    </row>
    <row r="157" spans="1:12">
      <c r="A157" s="96">
        <v>1469</v>
      </c>
      <c r="B157" s="96">
        <v>600024342</v>
      </c>
      <c r="C157" s="96" t="s">
        <v>1692</v>
      </c>
      <c r="D157" s="271">
        <v>3141</v>
      </c>
      <c r="E157" s="271" t="s">
        <v>1639</v>
      </c>
      <c r="F157" s="271" t="s">
        <v>1640</v>
      </c>
      <c r="G157" s="272">
        <v>45010</v>
      </c>
      <c r="H157" s="272">
        <v>32865</v>
      </c>
      <c r="I157" s="272">
        <v>0</v>
      </c>
      <c r="J157" s="272">
        <v>11108</v>
      </c>
      <c r="K157" s="272">
        <v>657</v>
      </c>
      <c r="L157" s="272">
        <v>380</v>
      </c>
    </row>
    <row r="158" spans="1:12">
      <c r="A158" s="96">
        <v>1469</v>
      </c>
      <c r="B158" s="96">
        <v>600024342</v>
      </c>
      <c r="C158" s="96" t="s">
        <v>1692</v>
      </c>
      <c r="D158" s="271">
        <v>3143</v>
      </c>
      <c r="E158" s="271" t="s">
        <v>1683</v>
      </c>
      <c r="F158" s="271" t="s">
        <v>1638</v>
      </c>
      <c r="G158" s="272">
        <v>188519</v>
      </c>
      <c r="H158" s="272">
        <v>138718</v>
      </c>
      <c r="I158" s="272">
        <v>0</v>
      </c>
      <c r="J158" s="272">
        <v>46887</v>
      </c>
      <c r="K158" s="272">
        <v>2774</v>
      </c>
      <c r="L158" s="272">
        <v>140</v>
      </c>
    </row>
    <row r="159" spans="1:12">
      <c r="A159" s="273"/>
      <c r="B159" s="273"/>
      <c r="C159" s="274" t="s">
        <v>1692</v>
      </c>
      <c r="D159" s="275"/>
      <c r="E159" s="275"/>
      <c r="F159" s="275"/>
      <c r="G159" s="276">
        <v>2595627</v>
      </c>
      <c r="H159" s="276">
        <v>1887515</v>
      </c>
      <c r="I159" s="276">
        <v>1667</v>
      </c>
      <c r="J159" s="276">
        <v>638543</v>
      </c>
      <c r="K159" s="276">
        <v>37749</v>
      </c>
      <c r="L159" s="276">
        <v>30153</v>
      </c>
    </row>
    <row r="160" spans="1:12">
      <c r="A160" s="96">
        <v>1470</v>
      </c>
      <c r="B160" s="96">
        <v>600028828</v>
      </c>
      <c r="C160" s="96" t="s">
        <v>1693</v>
      </c>
      <c r="D160" s="271">
        <v>3133</v>
      </c>
      <c r="E160" s="271" t="s">
        <v>1694</v>
      </c>
      <c r="F160" s="271" t="s">
        <v>1640</v>
      </c>
      <c r="G160" s="272">
        <v>3700189</v>
      </c>
      <c r="H160" s="272">
        <v>2623845</v>
      </c>
      <c r="I160" s="272">
        <v>56667</v>
      </c>
      <c r="J160" s="272">
        <v>906013</v>
      </c>
      <c r="K160" s="272">
        <v>52477</v>
      </c>
      <c r="L160" s="272">
        <v>61187</v>
      </c>
    </row>
    <row r="161" spans="1:12">
      <c r="A161" s="96">
        <v>1470</v>
      </c>
      <c r="B161" s="96">
        <v>600028828</v>
      </c>
      <c r="C161" s="96" t="s">
        <v>1693</v>
      </c>
      <c r="D161" s="271">
        <v>3141</v>
      </c>
      <c r="E161" s="271" t="s">
        <v>1639</v>
      </c>
      <c r="F161" s="271" t="s">
        <v>1640</v>
      </c>
      <c r="G161" s="272">
        <v>118397</v>
      </c>
      <c r="H161" s="272">
        <v>86761</v>
      </c>
      <c r="I161" s="272">
        <v>0</v>
      </c>
      <c r="J161" s="272">
        <v>29325</v>
      </c>
      <c r="K161" s="272">
        <v>1735</v>
      </c>
      <c r="L161" s="272">
        <v>576</v>
      </c>
    </row>
    <row r="162" spans="1:12">
      <c r="A162" s="273"/>
      <c r="B162" s="273"/>
      <c r="C162" s="274" t="s">
        <v>1693</v>
      </c>
      <c r="D162" s="275"/>
      <c r="E162" s="275"/>
      <c r="F162" s="275"/>
      <c r="G162" s="276">
        <v>3818586</v>
      </c>
      <c r="H162" s="276">
        <v>2710606</v>
      </c>
      <c r="I162" s="276">
        <v>56667</v>
      </c>
      <c r="J162" s="276">
        <v>935338</v>
      </c>
      <c r="K162" s="276">
        <v>54212</v>
      </c>
      <c r="L162" s="276">
        <v>61763</v>
      </c>
    </row>
    <row r="163" spans="1:12">
      <c r="A163" s="96">
        <v>1471</v>
      </c>
      <c r="B163" s="96">
        <v>600028836</v>
      </c>
      <c r="C163" s="96" t="s">
        <v>1695</v>
      </c>
      <c r="D163" s="271">
        <v>3133</v>
      </c>
      <c r="E163" s="271" t="s">
        <v>1694</v>
      </c>
      <c r="F163" s="271" t="s">
        <v>1640</v>
      </c>
      <c r="G163" s="272">
        <v>6263582</v>
      </c>
      <c r="H163" s="272">
        <v>4475008</v>
      </c>
      <c r="I163" s="272">
        <v>62000</v>
      </c>
      <c r="J163" s="272">
        <v>1533509</v>
      </c>
      <c r="K163" s="272">
        <v>89500</v>
      </c>
      <c r="L163" s="272">
        <v>103565</v>
      </c>
    </row>
    <row r="164" spans="1:12">
      <c r="A164" s="96">
        <v>1471</v>
      </c>
      <c r="B164" s="96">
        <v>600028836</v>
      </c>
      <c r="C164" s="96" t="s">
        <v>1695</v>
      </c>
      <c r="D164" s="271">
        <v>3141</v>
      </c>
      <c r="E164" s="271" t="s">
        <v>1639</v>
      </c>
      <c r="F164" s="271" t="s">
        <v>1640</v>
      </c>
      <c r="G164" s="272">
        <v>279124</v>
      </c>
      <c r="H164" s="272">
        <v>204439</v>
      </c>
      <c r="I164" s="272">
        <v>0</v>
      </c>
      <c r="J164" s="272">
        <v>69100</v>
      </c>
      <c r="K164" s="272">
        <v>4089</v>
      </c>
      <c r="L164" s="272">
        <v>1496</v>
      </c>
    </row>
    <row r="165" spans="1:12">
      <c r="A165" s="273"/>
      <c r="B165" s="273"/>
      <c r="C165" s="274" t="s">
        <v>1695</v>
      </c>
      <c r="D165" s="275"/>
      <c r="E165" s="275"/>
      <c r="F165" s="275"/>
      <c r="G165" s="276">
        <v>6542706</v>
      </c>
      <c r="H165" s="276">
        <v>4679447</v>
      </c>
      <c r="I165" s="276">
        <v>62000</v>
      </c>
      <c r="J165" s="276">
        <v>1602609</v>
      </c>
      <c r="K165" s="276">
        <v>93589</v>
      </c>
      <c r="L165" s="276">
        <v>105061</v>
      </c>
    </row>
    <row r="166" spans="1:12">
      <c r="A166" s="96">
        <v>1472</v>
      </c>
      <c r="B166" s="96">
        <v>610400681</v>
      </c>
      <c r="C166" s="96" t="s">
        <v>1696</v>
      </c>
      <c r="D166" s="271">
        <v>3112</v>
      </c>
      <c r="E166" s="271" t="s">
        <v>1668</v>
      </c>
      <c r="F166" s="271" t="s">
        <v>1638</v>
      </c>
      <c r="G166" s="272">
        <v>6697526</v>
      </c>
      <c r="H166" s="272">
        <v>4845870</v>
      </c>
      <c r="I166" s="272">
        <v>8000</v>
      </c>
      <c r="J166" s="272">
        <v>1640608</v>
      </c>
      <c r="K166" s="272">
        <v>96917</v>
      </c>
      <c r="L166" s="272">
        <v>106131</v>
      </c>
    </row>
    <row r="167" spans="1:12">
      <c r="A167" s="96">
        <v>1472</v>
      </c>
      <c r="B167" s="96">
        <v>610400681</v>
      </c>
      <c r="C167" s="96" t="s">
        <v>1696</v>
      </c>
      <c r="D167" s="271">
        <v>3133</v>
      </c>
      <c r="E167" s="271" t="s">
        <v>1694</v>
      </c>
      <c r="F167" s="271" t="s">
        <v>1640</v>
      </c>
      <c r="G167" s="272">
        <v>205330</v>
      </c>
      <c r="H167" s="272">
        <v>151200</v>
      </c>
      <c r="I167" s="272">
        <v>0</v>
      </c>
      <c r="J167" s="272">
        <v>51106</v>
      </c>
      <c r="K167" s="272">
        <v>3024</v>
      </c>
      <c r="L167" s="272">
        <v>0</v>
      </c>
    </row>
    <row r="168" spans="1:12">
      <c r="A168" s="96">
        <v>1472</v>
      </c>
      <c r="B168" s="96">
        <v>610400681</v>
      </c>
      <c r="C168" s="96" t="s">
        <v>1696</v>
      </c>
      <c r="D168" s="271">
        <v>3141</v>
      </c>
      <c r="E168" s="271" t="s">
        <v>1639</v>
      </c>
      <c r="F168" s="271" t="s">
        <v>1640</v>
      </c>
      <c r="G168" s="272">
        <v>165813</v>
      </c>
      <c r="H168" s="272">
        <v>121486</v>
      </c>
      <c r="I168" s="272">
        <v>0</v>
      </c>
      <c r="J168" s="272">
        <v>41062</v>
      </c>
      <c r="K168" s="272">
        <v>2430</v>
      </c>
      <c r="L168" s="272">
        <v>835</v>
      </c>
    </row>
    <row r="169" spans="1:12">
      <c r="A169" s="273"/>
      <c r="B169" s="273"/>
      <c r="C169" s="274" t="s">
        <v>1696</v>
      </c>
      <c r="D169" s="275"/>
      <c r="E169" s="275"/>
      <c r="F169" s="275"/>
      <c r="G169" s="276">
        <v>7068669</v>
      </c>
      <c r="H169" s="276">
        <v>5118556</v>
      </c>
      <c r="I169" s="276">
        <v>8000</v>
      </c>
      <c r="J169" s="276">
        <v>1732776</v>
      </c>
      <c r="K169" s="276">
        <v>102371</v>
      </c>
      <c r="L169" s="276">
        <v>106966</v>
      </c>
    </row>
    <row r="170" spans="1:12">
      <c r="A170" s="96">
        <v>1473</v>
      </c>
      <c r="B170" s="96">
        <v>600023141</v>
      </c>
      <c r="C170" s="96" t="s">
        <v>1697</v>
      </c>
      <c r="D170" s="271">
        <v>3133</v>
      </c>
      <c r="E170" s="271" t="s">
        <v>1694</v>
      </c>
      <c r="F170" s="271" t="s">
        <v>1640</v>
      </c>
      <c r="G170" s="272">
        <v>5392707</v>
      </c>
      <c r="H170" s="272">
        <v>3806868</v>
      </c>
      <c r="I170" s="272">
        <v>100000</v>
      </c>
      <c r="J170" s="272">
        <v>1320521</v>
      </c>
      <c r="K170" s="272">
        <v>76137</v>
      </c>
      <c r="L170" s="272">
        <v>89181</v>
      </c>
    </row>
    <row r="171" spans="1:12">
      <c r="A171" s="96">
        <v>1473</v>
      </c>
      <c r="B171" s="96">
        <v>600023141</v>
      </c>
      <c r="C171" s="96" t="s">
        <v>1697</v>
      </c>
      <c r="D171" s="271">
        <v>3141</v>
      </c>
      <c r="E171" s="271" t="s">
        <v>1639</v>
      </c>
      <c r="F171" s="271" t="s">
        <v>1640</v>
      </c>
      <c r="G171" s="272">
        <v>226176</v>
      </c>
      <c r="H171" s="272">
        <v>165703</v>
      </c>
      <c r="I171" s="272">
        <v>0</v>
      </c>
      <c r="J171" s="272">
        <v>56007</v>
      </c>
      <c r="K171" s="272">
        <v>3314</v>
      </c>
      <c r="L171" s="272">
        <v>1152</v>
      </c>
    </row>
    <row r="172" spans="1:12">
      <c r="A172" s="273"/>
      <c r="B172" s="273"/>
      <c r="C172" s="274" t="s">
        <v>1697</v>
      </c>
      <c r="D172" s="275"/>
      <c r="E172" s="275"/>
      <c r="F172" s="275"/>
      <c r="G172" s="276">
        <v>5618883</v>
      </c>
      <c r="H172" s="276">
        <v>3972571</v>
      </c>
      <c r="I172" s="276">
        <v>100000</v>
      </c>
      <c r="J172" s="276">
        <v>1376528</v>
      </c>
      <c r="K172" s="276">
        <v>79451</v>
      </c>
      <c r="L172" s="276">
        <v>90333</v>
      </c>
    </row>
    <row r="173" spans="1:12">
      <c r="A173" s="96">
        <v>1474</v>
      </c>
      <c r="B173" s="96">
        <v>600029107</v>
      </c>
      <c r="C173" s="96" t="s">
        <v>1698</v>
      </c>
      <c r="D173" s="271">
        <v>3133</v>
      </c>
      <c r="E173" s="271" t="s">
        <v>1694</v>
      </c>
      <c r="F173" s="271" t="s">
        <v>1640</v>
      </c>
      <c r="G173" s="272">
        <v>3700922</v>
      </c>
      <c r="H173" s="272">
        <v>2660512</v>
      </c>
      <c r="I173" s="272">
        <v>20000</v>
      </c>
      <c r="J173" s="272">
        <v>906013</v>
      </c>
      <c r="K173" s="272">
        <v>53210</v>
      </c>
      <c r="L173" s="272">
        <v>61187</v>
      </c>
    </row>
    <row r="174" spans="1:12">
      <c r="A174" s="96">
        <v>1474</v>
      </c>
      <c r="B174" s="96">
        <v>600029107</v>
      </c>
      <c r="C174" s="96" t="s">
        <v>1698</v>
      </c>
      <c r="D174" s="271">
        <v>3141</v>
      </c>
      <c r="E174" s="271" t="s">
        <v>1639</v>
      </c>
      <c r="F174" s="271" t="s">
        <v>1640</v>
      </c>
      <c r="G174" s="272">
        <v>98665</v>
      </c>
      <c r="H174" s="272">
        <v>72301</v>
      </c>
      <c r="I174" s="272">
        <v>0</v>
      </c>
      <c r="J174" s="272">
        <v>24438</v>
      </c>
      <c r="K174" s="272">
        <v>1446</v>
      </c>
      <c r="L174" s="272">
        <v>480</v>
      </c>
    </row>
    <row r="175" spans="1:12">
      <c r="A175" s="273"/>
      <c r="B175" s="273"/>
      <c r="C175" s="274" t="s">
        <v>1698</v>
      </c>
      <c r="D175" s="275"/>
      <c r="E175" s="275"/>
      <c r="F175" s="275"/>
      <c r="G175" s="276">
        <v>3799587</v>
      </c>
      <c r="H175" s="276">
        <v>2732813</v>
      </c>
      <c r="I175" s="276">
        <v>20000</v>
      </c>
      <c r="J175" s="276">
        <v>930451</v>
      </c>
      <c r="K175" s="276">
        <v>54656</v>
      </c>
      <c r="L175" s="276">
        <v>61667</v>
      </c>
    </row>
    <row r="176" spans="1:12">
      <c r="A176" s="96">
        <v>1475</v>
      </c>
      <c r="B176" s="96">
        <v>600029166</v>
      </c>
      <c r="C176" s="96" t="s">
        <v>1699</v>
      </c>
      <c r="D176" s="271">
        <v>3133</v>
      </c>
      <c r="E176" s="271" t="s">
        <v>1694</v>
      </c>
      <c r="F176" s="271" t="s">
        <v>1640</v>
      </c>
      <c r="G176" s="272">
        <v>4640276</v>
      </c>
      <c r="H176" s="272">
        <v>3344080</v>
      </c>
      <c r="I176" s="272">
        <v>16667</v>
      </c>
      <c r="J176" s="272">
        <v>1135932</v>
      </c>
      <c r="K176" s="272">
        <v>66882</v>
      </c>
      <c r="L176" s="272">
        <v>76715</v>
      </c>
    </row>
    <row r="177" spans="1:12">
      <c r="A177" s="273"/>
      <c r="B177" s="273"/>
      <c r="C177" s="274" t="s">
        <v>1699</v>
      </c>
      <c r="D177" s="275"/>
      <c r="E177" s="275"/>
      <c r="F177" s="275"/>
      <c r="G177" s="276">
        <v>4640276</v>
      </c>
      <c r="H177" s="276">
        <v>3344080</v>
      </c>
      <c r="I177" s="276">
        <v>16667</v>
      </c>
      <c r="J177" s="276">
        <v>1135932</v>
      </c>
      <c r="K177" s="276">
        <v>66882</v>
      </c>
      <c r="L177" s="276">
        <v>76715</v>
      </c>
    </row>
    <row r="178" spans="1:12">
      <c r="A178" s="96">
        <v>1476</v>
      </c>
      <c r="B178" s="96">
        <v>600029808</v>
      </c>
      <c r="C178" s="96" t="s">
        <v>1700</v>
      </c>
      <c r="D178" s="271">
        <v>3133</v>
      </c>
      <c r="E178" s="271" t="s">
        <v>1694</v>
      </c>
      <c r="F178" s="271" t="s">
        <v>1640</v>
      </c>
      <c r="G178" s="272">
        <v>2596772</v>
      </c>
      <c r="H178" s="272">
        <v>1789870</v>
      </c>
      <c r="I178" s="272">
        <v>95203</v>
      </c>
      <c r="J178" s="272">
        <v>633143</v>
      </c>
      <c r="K178" s="272">
        <v>35797</v>
      </c>
      <c r="L178" s="272">
        <v>42759</v>
      </c>
    </row>
    <row r="179" spans="1:12">
      <c r="A179" s="96">
        <v>1476</v>
      </c>
      <c r="B179" s="96">
        <v>600029808</v>
      </c>
      <c r="C179" s="96" t="s">
        <v>1700</v>
      </c>
      <c r="D179" s="271">
        <v>3141</v>
      </c>
      <c r="E179" s="271" t="s">
        <v>1639</v>
      </c>
      <c r="F179" s="271" t="s">
        <v>1640</v>
      </c>
      <c r="G179" s="272">
        <v>85509</v>
      </c>
      <c r="H179" s="272">
        <v>62661</v>
      </c>
      <c r="I179" s="272">
        <v>0</v>
      </c>
      <c r="J179" s="272">
        <v>21179</v>
      </c>
      <c r="K179" s="272">
        <v>1253</v>
      </c>
      <c r="L179" s="272">
        <v>416</v>
      </c>
    </row>
    <row r="180" spans="1:12">
      <c r="A180" s="273"/>
      <c r="B180" s="273"/>
      <c r="C180" s="274" t="s">
        <v>1700</v>
      </c>
      <c r="D180" s="275"/>
      <c r="E180" s="275"/>
      <c r="F180" s="275"/>
      <c r="G180" s="276">
        <v>2682281</v>
      </c>
      <c r="H180" s="276">
        <v>1852531</v>
      </c>
      <c r="I180" s="276">
        <v>95203</v>
      </c>
      <c r="J180" s="276">
        <v>654322</v>
      </c>
      <c r="K180" s="276">
        <v>37050</v>
      </c>
      <c r="L180" s="276">
        <v>43175</v>
      </c>
    </row>
    <row r="181" spans="1:12">
      <c r="A181" s="96">
        <v>1491</v>
      </c>
      <c r="B181" s="96">
        <v>600033392</v>
      </c>
      <c r="C181" s="96" t="s">
        <v>1701</v>
      </c>
      <c r="D181" s="271">
        <v>3146</v>
      </c>
      <c r="E181" s="271" t="s">
        <v>1702</v>
      </c>
      <c r="F181" s="271" t="s">
        <v>1640</v>
      </c>
      <c r="G181" s="272">
        <v>2855514</v>
      </c>
      <c r="H181" s="272">
        <v>2026376</v>
      </c>
      <c r="I181" s="272">
        <v>4000</v>
      </c>
      <c r="J181" s="272">
        <v>686267</v>
      </c>
      <c r="K181" s="272">
        <v>40528</v>
      </c>
      <c r="L181" s="272">
        <v>98343</v>
      </c>
    </row>
    <row r="182" spans="1:12">
      <c r="A182" s="273"/>
      <c r="B182" s="273"/>
      <c r="C182" s="274" t="s">
        <v>1701</v>
      </c>
      <c r="D182" s="275"/>
      <c r="E182" s="275"/>
      <c r="F182" s="275"/>
      <c r="G182" s="276">
        <v>2855514</v>
      </c>
      <c r="H182" s="276">
        <v>2026376</v>
      </c>
      <c r="I182" s="276">
        <v>4000</v>
      </c>
      <c r="J182" s="276">
        <v>686267</v>
      </c>
      <c r="K182" s="276">
        <v>40528</v>
      </c>
      <c r="L182" s="276">
        <v>98343</v>
      </c>
    </row>
    <row r="183" spans="1:12">
      <c r="A183" s="96">
        <v>1492</v>
      </c>
      <c r="B183" s="96">
        <v>600033511</v>
      </c>
      <c r="C183" s="96" t="s">
        <v>1703</v>
      </c>
      <c r="D183" s="271">
        <v>3146</v>
      </c>
      <c r="E183" s="271" t="s">
        <v>1702</v>
      </c>
      <c r="F183" s="271" t="s">
        <v>1640</v>
      </c>
      <c r="G183" s="272">
        <v>2755996</v>
      </c>
      <c r="H183" s="272">
        <v>1959561</v>
      </c>
      <c r="I183" s="272">
        <v>0</v>
      </c>
      <c r="J183" s="272">
        <v>662331</v>
      </c>
      <c r="K183" s="272">
        <v>39191</v>
      </c>
      <c r="L183" s="272">
        <v>94913</v>
      </c>
    </row>
    <row r="184" spans="1:12">
      <c r="A184" s="273"/>
      <c r="B184" s="273"/>
      <c r="C184" s="274" t="s">
        <v>1703</v>
      </c>
      <c r="D184" s="275"/>
      <c r="E184" s="275"/>
      <c r="F184" s="275"/>
      <c r="G184" s="276">
        <v>2755996</v>
      </c>
      <c r="H184" s="276">
        <v>1959561</v>
      </c>
      <c r="I184" s="276">
        <v>0</v>
      </c>
      <c r="J184" s="276">
        <v>662331</v>
      </c>
      <c r="K184" s="276">
        <v>39191</v>
      </c>
      <c r="L184" s="276">
        <v>94913</v>
      </c>
    </row>
    <row r="185" spans="1:12">
      <c r="A185" s="96">
        <v>1493</v>
      </c>
      <c r="B185" s="96">
        <v>600033597</v>
      </c>
      <c r="C185" s="96" t="s">
        <v>1704</v>
      </c>
      <c r="D185" s="271">
        <v>3146</v>
      </c>
      <c r="E185" s="271" t="s">
        <v>1702</v>
      </c>
      <c r="F185" s="271" t="s">
        <v>1640</v>
      </c>
      <c r="G185" s="272">
        <v>4538654</v>
      </c>
      <c r="H185" s="272">
        <v>3220488</v>
      </c>
      <c r="I185" s="272">
        <v>6667</v>
      </c>
      <c r="J185" s="272">
        <v>1090779</v>
      </c>
      <c r="K185" s="272">
        <v>64410</v>
      </c>
      <c r="L185" s="272">
        <v>156310</v>
      </c>
    </row>
    <row r="186" spans="1:12">
      <c r="A186" s="273"/>
      <c r="B186" s="273"/>
      <c r="C186" s="274" t="s">
        <v>1704</v>
      </c>
      <c r="D186" s="275"/>
      <c r="E186" s="275"/>
      <c r="F186" s="275"/>
      <c r="G186" s="276">
        <v>4538654</v>
      </c>
      <c r="H186" s="276">
        <v>3220488</v>
      </c>
      <c r="I186" s="276">
        <v>6667</v>
      </c>
      <c r="J186" s="276">
        <v>1090779</v>
      </c>
      <c r="K186" s="276">
        <v>64410</v>
      </c>
      <c r="L186" s="276">
        <v>156310</v>
      </c>
    </row>
    <row r="187" spans="1:12">
      <c r="A187" s="96">
        <v>1494</v>
      </c>
      <c r="B187" s="96">
        <v>600034062</v>
      </c>
      <c r="C187" s="96" t="s">
        <v>1705</v>
      </c>
      <c r="D187" s="271">
        <v>3146</v>
      </c>
      <c r="E187" s="271" t="s">
        <v>1702</v>
      </c>
      <c r="F187" s="271" t="s">
        <v>1640</v>
      </c>
      <c r="G187" s="272">
        <v>3105797</v>
      </c>
      <c r="H187" s="272">
        <v>2233615</v>
      </c>
      <c r="I187" s="272">
        <v>1667</v>
      </c>
      <c r="J187" s="272">
        <v>755525</v>
      </c>
      <c r="K187" s="272">
        <v>44672</v>
      </c>
      <c r="L187" s="272">
        <v>70318</v>
      </c>
    </row>
    <row r="188" spans="1:12">
      <c r="A188" s="273"/>
      <c r="B188" s="273"/>
      <c r="C188" s="274" t="s">
        <v>1705</v>
      </c>
      <c r="D188" s="275"/>
      <c r="E188" s="275"/>
      <c r="F188" s="275"/>
      <c r="G188" s="276">
        <v>3105797</v>
      </c>
      <c r="H188" s="276">
        <v>2233615</v>
      </c>
      <c r="I188" s="276">
        <v>1667</v>
      </c>
      <c r="J188" s="276">
        <v>755525</v>
      </c>
      <c r="K188" s="276">
        <v>44672</v>
      </c>
      <c r="L188" s="276">
        <v>70318</v>
      </c>
    </row>
    <row r="189" spans="1:12">
      <c r="A189" s="96">
        <v>1498</v>
      </c>
      <c r="B189" s="96">
        <v>691013861</v>
      </c>
      <c r="C189" s="96" t="s">
        <v>1706</v>
      </c>
      <c r="D189" s="271">
        <v>3146</v>
      </c>
      <c r="E189" s="271" t="s">
        <v>1685</v>
      </c>
      <c r="F189" s="271" t="s">
        <v>1640</v>
      </c>
      <c r="G189" s="272">
        <v>2940830</v>
      </c>
      <c r="H189" s="272">
        <v>2162402</v>
      </c>
      <c r="I189" s="272">
        <v>0</v>
      </c>
      <c r="J189" s="272">
        <v>730892</v>
      </c>
      <c r="K189" s="272">
        <v>43248</v>
      </c>
      <c r="L189" s="272">
        <v>4288</v>
      </c>
    </row>
    <row r="190" spans="1:12">
      <c r="A190" s="273"/>
      <c r="B190" s="273"/>
      <c r="C190" s="274" t="s">
        <v>1706</v>
      </c>
      <c r="D190" s="275"/>
      <c r="E190" s="275"/>
      <c r="F190" s="275"/>
      <c r="G190" s="276">
        <v>2940830</v>
      </c>
      <c r="H190" s="276">
        <v>2162402</v>
      </c>
      <c r="I190" s="276">
        <v>0</v>
      </c>
      <c r="J190" s="276">
        <v>730892</v>
      </c>
      <c r="K190" s="276">
        <v>43248</v>
      </c>
      <c r="L190" s="276">
        <v>4288</v>
      </c>
    </row>
    <row r="191" spans="1:12">
      <c r="A191" s="273"/>
      <c r="B191" s="273"/>
      <c r="C191" s="274" t="s">
        <v>1707</v>
      </c>
      <c r="D191" s="275"/>
      <c r="E191" s="275"/>
      <c r="F191" s="275"/>
      <c r="G191" s="276">
        <v>615020261</v>
      </c>
      <c r="H191" s="276">
        <v>442173473</v>
      </c>
      <c r="I191" s="276">
        <v>3999794</v>
      </c>
      <c r="J191" s="276">
        <v>150783960</v>
      </c>
      <c r="K191" s="276">
        <v>8843471</v>
      </c>
      <c r="L191" s="276">
        <v>9219563</v>
      </c>
    </row>
    <row r="192" spans="1:12">
      <c r="G192" s="100"/>
    </row>
    <row r="193" spans="7:7">
      <c r="G193" s="100"/>
    </row>
  </sheetData>
  <mergeCells count="3">
    <mergeCell ref="G1:L2"/>
    <mergeCell ref="G3:G4"/>
    <mergeCell ref="H3:L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06"/>
  <sheetViews>
    <sheetView zoomScaleNormal="100" workbookViewId="0">
      <selection activeCell="K16" sqref="K16"/>
    </sheetView>
  </sheetViews>
  <sheetFormatPr defaultRowHeight="15"/>
  <cols>
    <col min="2" max="2" width="15.42578125" customWidth="1"/>
    <col min="3" max="3" width="10.140625" bestFit="1" customWidth="1"/>
    <col min="5" max="5" width="14.7109375" style="100" bestFit="1" customWidth="1"/>
    <col min="9" max="9" width="13.42578125" bestFit="1" customWidth="1"/>
    <col min="10" max="10" width="10.7109375" bestFit="1" customWidth="1"/>
    <col min="11" max="11" width="12.28515625" customWidth="1"/>
  </cols>
  <sheetData>
    <row r="2" spans="2:12" ht="15.75" thickBot="1"/>
    <row r="3" spans="2:12" s="95" customFormat="1" ht="72" customHeight="1" thickBot="1">
      <c r="B3" s="99" t="s">
        <v>1386</v>
      </c>
      <c r="C3" s="99" t="s">
        <v>1387</v>
      </c>
      <c r="D3" s="99" t="s">
        <v>627</v>
      </c>
      <c r="E3" s="116" t="s">
        <v>1388</v>
      </c>
      <c r="H3" s="105" t="s">
        <v>627</v>
      </c>
      <c r="I3" s="106" t="s">
        <v>1389</v>
      </c>
      <c r="K3" s="95" t="s">
        <v>1391</v>
      </c>
    </row>
    <row r="4" spans="2:12" ht="15" customHeight="1">
      <c r="B4" s="97">
        <v>44120</v>
      </c>
      <c r="C4" s="96">
        <v>1462</v>
      </c>
      <c r="D4" s="96">
        <v>33079</v>
      </c>
      <c r="E4" s="98">
        <v>44872</v>
      </c>
      <c r="H4" s="103">
        <v>33038</v>
      </c>
      <c r="I4" s="104">
        <f t="shared" ref="I4:I13" si="0">SUMIFS($E$4:$E$106,$D$4:$D$106,$H4)</f>
        <v>0</v>
      </c>
      <c r="J4" s="113">
        <f>I4-K4</f>
        <v>0</v>
      </c>
    </row>
    <row r="5" spans="2:12" ht="15" customHeight="1">
      <c r="B5" s="97">
        <v>44127</v>
      </c>
      <c r="C5" s="96">
        <v>2460</v>
      </c>
      <c r="D5" s="96">
        <v>33070</v>
      </c>
      <c r="E5" s="98">
        <v>78660</v>
      </c>
      <c r="H5" s="101">
        <v>33040</v>
      </c>
      <c r="I5" s="102">
        <f t="shared" si="0"/>
        <v>7625</v>
      </c>
      <c r="J5" s="113" t="e">
        <f>I5-K5</f>
        <v>#REF!</v>
      </c>
      <c r="K5" s="100" t="e">
        <f>'přehled dotací 2021'!#REF!</f>
        <v>#REF!</v>
      </c>
    </row>
    <row r="6" spans="2:12" ht="15" customHeight="1">
      <c r="B6" s="97">
        <v>44145</v>
      </c>
      <c r="C6" s="96">
        <v>2492</v>
      </c>
      <c r="D6" s="96">
        <v>33070</v>
      </c>
      <c r="E6" s="98">
        <v>9240</v>
      </c>
      <c r="H6" s="101">
        <v>33070</v>
      </c>
      <c r="I6" s="102">
        <f t="shared" si="0"/>
        <v>786305.19000000006</v>
      </c>
      <c r="J6" s="113" t="e">
        <f t="shared" ref="J6:J13" si="1">I6-K6</f>
        <v>#REF!</v>
      </c>
      <c r="K6" s="100" t="e">
        <f>'přehled dotací 2021'!#REF!</f>
        <v>#REF!</v>
      </c>
    </row>
    <row r="7" spans="2:12" ht="15" customHeight="1">
      <c r="B7" s="97">
        <v>44145</v>
      </c>
      <c r="C7" s="96">
        <v>2325</v>
      </c>
      <c r="D7" s="96">
        <v>33075</v>
      </c>
      <c r="E7" s="98">
        <v>16560</v>
      </c>
      <c r="H7" s="101">
        <v>33071</v>
      </c>
      <c r="I7" s="102">
        <f t="shared" si="0"/>
        <v>0</v>
      </c>
      <c r="J7" s="113" t="e">
        <f t="shared" si="1"/>
        <v>#REF!</v>
      </c>
      <c r="K7" s="100" t="e">
        <f>'přehled dotací 2021'!#REF!</f>
        <v>#REF!</v>
      </c>
      <c r="L7" t="s">
        <v>1390</v>
      </c>
    </row>
    <row r="8" spans="2:12" ht="15" customHeight="1">
      <c r="B8" s="97">
        <v>44145</v>
      </c>
      <c r="C8" s="96">
        <v>2325</v>
      </c>
      <c r="D8" s="96">
        <v>33070</v>
      </c>
      <c r="E8" s="98">
        <v>33060</v>
      </c>
      <c r="H8" s="101">
        <v>33075</v>
      </c>
      <c r="I8" s="102">
        <f t="shared" si="0"/>
        <v>414124.45999999996</v>
      </c>
      <c r="J8" s="113" t="e">
        <f t="shared" si="1"/>
        <v>#REF!</v>
      </c>
      <c r="K8" s="100" t="e">
        <f>'přehled dotací 2021'!#REF!</f>
        <v>#REF!</v>
      </c>
    </row>
    <row r="9" spans="2:12" ht="15" customHeight="1">
      <c r="B9" s="97">
        <v>44146</v>
      </c>
      <c r="C9" s="96">
        <v>3454</v>
      </c>
      <c r="D9" s="96">
        <v>33166</v>
      </c>
      <c r="E9" s="98">
        <v>31023</v>
      </c>
      <c r="H9" s="101">
        <v>33079</v>
      </c>
      <c r="I9" s="102">
        <f t="shared" si="0"/>
        <v>1726213.51</v>
      </c>
      <c r="J9" s="113" t="e">
        <f t="shared" si="1"/>
        <v>#REF!</v>
      </c>
      <c r="K9" s="100" t="e">
        <f>'přehled dotací 2021'!#REF!</f>
        <v>#REF!</v>
      </c>
    </row>
    <row r="10" spans="2:12" ht="15" customHeight="1">
      <c r="B10" s="97">
        <v>44146</v>
      </c>
      <c r="C10" s="96">
        <v>2444</v>
      </c>
      <c r="D10" s="96">
        <v>33070</v>
      </c>
      <c r="E10" s="98">
        <v>4000</v>
      </c>
      <c r="H10" s="101">
        <v>33080</v>
      </c>
      <c r="I10" s="102">
        <f t="shared" si="0"/>
        <v>0</v>
      </c>
      <c r="J10" s="113">
        <f t="shared" si="1"/>
        <v>0</v>
      </c>
    </row>
    <row r="11" spans="2:12" ht="15" customHeight="1">
      <c r="B11" s="97">
        <v>44146</v>
      </c>
      <c r="C11" s="96">
        <v>2495</v>
      </c>
      <c r="D11" s="96">
        <v>33070</v>
      </c>
      <c r="E11" s="98">
        <v>15200</v>
      </c>
      <c r="H11" s="101">
        <v>33160</v>
      </c>
      <c r="I11" s="102">
        <f t="shared" si="0"/>
        <v>0</v>
      </c>
      <c r="J11" s="113" t="e">
        <f t="shared" si="1"/>
        <v>#REF!</v>
      </c>
      <c r="K11" s="100" t="e">
        <f>'přehled dotací 2021'!#REF!</f>
        <v>#REF!</v>
      </c>
      <c r="L11" t="s">
        <v>1390</v>
      </c>
    </row>
    <row r="12" spans="2:12" ht="15" customHeight="1">
      <c r="B12" s="97">
        <v>44146</v>
      </c>
      <c r="C12" s="96">
        <v>1428</v>
      </c>
      <c r="D12" s="96">
        <v>33079</v>
      </c>
      <c r="E12" s="98">
        <v>310193</v>
      </c>
      <c r="H12" s="101">
        <v>33166</v>
      </c>
      <c r="I12" s="102">
        <f t="shared" si="0"/>
        <v>730690</v>
      </c>
      <c r="J12" s="113">
        <f t="shared" si="1"/>
        <v>730690</v>
      </c>
      <c r="L12" t="s">
        <v>1392</v>
      </c>
    </row>
    <row r="13" spans="2:12" ht="15.75" customHeight="1" thickBot="1">
      <c r="B13" s="97">
        <v>44146</v>
      </c>
      <c r="C13" s="96">
        <v>4450</v>
      </c>
      <c r="D13" s="96">
        <v>33070</v>
      </c>
      <c r="E13" s="98">
        <v>2235</v>
      </c>
      <c r="H13" s="107">
        <v>33354</v>
      </c>
      <c r="I13" s="108">
        <f t="shared" si="0"/>
        <v>0</v>
      </c>
      <c r="J13" s="113">
        <f t="shared" si="1"/>
        <v>0</v>
      </c>
    </row>
    <row r="14" spans="2:12" ht="15.75" customHeight="1" thickBot="1">
      <c r="B14" s="97">
        <v>44147</v>
      </c>
      <c r="C14" s="96">
        <v>2448</v>
      </c>
      <c r="D14" s="96">
        <v>33070</v>
      </c>
      <c r="E14" s="98">
        <v>31920</v>
      </c>
      <c r="H14" s="109" t="s">
        <v>1393</v>
      </c>
      <c r="I14" s="110">
        <f>SUM(I4:I13)</f>
        <v>3664958.16</v>
      </c>
    </row>
    <row r="15" spans="2:12" ht="15" customHeight="1">
      <c r="B15" s="97">
        <v>44147</v>
      </c>
      <c r="C15" s="96">
        <v>4445</v>
      </c>
      <c r="D15" s="96">
        <v>33070</v>
      </c>
      <c r="E15" s="98">
        <v>3214</v>
      </c>
      <c r="K15" s="100" t="e">
        <f>K9+K8+K6+K5</f>
        <v>#REF!</v>
      </c>
    </row>
    <row r="16" spans="2:12" ht="15" customHeight="1">
      <c r="B16" s="97">
        <v>44148</v>
      </c>
      <c r="C16" s="96">
        <v>3409</v>
      </c>
      <c r="D16" s="96">
        <v>33079</v>
      </c>
      <c r="E16" s="98">
        <v>53835</v>
      </c>
    </row>
    <row r="17" spans="2:5" ht="15" customHeight="1">
      <c r="B17" s="97">
        <v>44148</v>
      </c>
      <c r="C17" s="96">
        <v>4454</v>
      </c>
      <c r="D17" s="96">
        <v>33075</v>
      </c>
      <c r="E17" s="98">
        <v>45493</v>
      </c>
    </row>
    <row r="18" spans="2:5" ht="15" customHeight="1">
      <c r="B18" s="97">
        <v>44148</v>
      </c>
      <c r="C18" s="96">
        <v>5453</v>
      </c>
      <c r="D18" s="96">
        <v>33070</v>
      </c>
      <c r="E18" s="98">
        <v>20520</v>
      </c>
    </row>
    <row r="19" spans="2:5" ht="15" customHeight="1">
      <c r="B19" s="97">
        <v>44151</v>
      </c>
      <c r="C19" s="96">
        <v>5438</v>
      </c>
      <c r="D19" s="96">
        <v>33070</v>
      </c>
      <c r="E19" s="98">
        <v>11317.6</v>
      </c>
    </row>
    <row r="20" spans="2:5" ht="15" customHeight="1">
      <c r="B20" s="97">
        <v>44151</v>
      </c>
      <c r="C20" s="96">
        <v>5441</v>
      </c>
      <c r="D20" s="96">
        <v>33075</v>
      </c>
      <c r="E20" s="98">
        <v>37481</v>
      </c>
    </row>
    <row r="21" spans="2:5" ht="15" customHeight="1">
      <c r="B21" s="97">
        <v>44151</v>
      </c>
      <c r="C21" s="96">
        <v>2498</v>
      </c>
      <c r="D21" s="96">
        <v>33070</v>
      </c>
      <c r="E21" s="98">
        <v>4875</v>
      </c>
    </row>
    <row r="22" spans="2:5" ht="15" customHeight="1">
      <c r="B22" s="97">
        <v>44153</v>
      </c>
      <c r="C22" s="96">
        <v>3436</v>
      </c>
      <c r="D22" s="96">
        <v>33070</v>
      </c>
      <c r="E22" s="98">
        <v>13440</v>
      </c>
    </row>
    <row r="23" spans="2:5" ht="15" customHeight="1">
      <c r="B23" s="97">
        <v>44154</v>
      </c>
      <c r="C23" s="96">
        <v>4467</v>
      </c>
      <c r="D23" s="96">
        <v>33070</v>
      </c>
      <c r="E23" s="98">
        <v>11623</v>
      </c>
    </row>
    <row r="24" spans="2:5" ht="15" customHeight="1">
      <c r="B24" s="97">
        <v>44155</v>
      </c>
      <c r="C24" s="96">
        <v>5479</v>
      </c>
      <c r="D24" s="96">
        <v>33070</v>
      </c>
      <c r="E24" s="98">
        <v>13294</v>
      </c>
    </row>
    <row r="25" spans="2:5" ht="15" customHeight="1">
      <c r="B25" s="97">
        <v>44155</v>
      </c>
      <c r="C25" s="96">
        <v>3416</v>
      </c>
      <c r="D25" s="96">
        <v>33070</v>
      </c>
      <c r="E25" s="98">
        <v>720</v>
      </c>
    </row>
    <row r="26" spans="2:5" ht="15" customHeight="1">
      <c r="B26" s="97">
        <v>44159</v>
      </c>
      <c r="C26" s="96">
        <v>4465</v>
      </c>
      <c r="D26" s="96">
        <v>33070</v>
      </c>
      <c r="E26" s="98">
        <v>23842.5</v>
      </c>
    </row>
    <row r="27" spans="2:5" ht="15" customHeight="1">
      <c r="B27" s="97">
        <v>44159</v>
      </c>
      <c r="C27" s="96">
        <v>5404</v>
      </c>
      <c r="D27" s="96">
        <v>33070</v>
      </c>
      <c r="E27" s="98">
        <v>16188</v>
      </c>
    </row>
    <row r="28" spans="2:5" ht="15" customHeight="1">
      <c r="B28" s="97">
        <v>44159</v>
      </c>
      <c r="C28" s="96">
        <v>5428</v>
      </c>
      <c r="D28" s="96">
        <v>33070</v>
      </c>
      <c r="E28" s="98">
        <v>9150</v>
      </c>
    </row>
    <row r="29" spans="2:5" ht="15" customHeight="1">
      <c r="B29" s="97">
        <v>44159</v>
      </c>
      <c r="C29" s="96">
        <v>4459</v>
      </c>
      <c r="D29" s="96">
        <v>33070</v>
      </c>
      <c r="E29" s="98">
        <v>12670</v>
      </c>
    </row>
    <row r="30" spans="2:5" ht="15" customHeight="1">
      <c r="B30" s="97">
        <v>44159</v>
      </c>
      <c r="C30" s="96">
        <v>1430</v>
      </c>
      <c r="D30" s="96">
        <v>33079</v>
      </c>
      <c r="E30" s="98">
        <v>573399.94999999995</v>
      </c>
    </row>
    <row r="31" spans="2:5" ht="15" customHeight="1">
      <c r="B31" s="97">
        <v>44160</v>
      </c>
      <c r="C31" s="96">
        <v>3435</v>
      </c>
      <c r="D31" s="96">
        <v>33070</v>
      </c>
      <c r="E31" s="98">
        <v>9120</v>
      </c>
    </row>
    <row r="32" spans="2:5" ht="15" customHeight="1">
      <c r="B32" s="97">
        <v>44160</v>
      </c>
      <c r="C32" s="96">
        <v>1448</v>
      </c>
      <c r="D32" s="96">
        <v>33079</v>
      </c>
      <c r="E32" s="98">
        <v>70920.56</v>
      </c>
    </row>
    <row r="33" spans="2:5" ht="15" customHeight="1">
      <c r="B33" s="97">
        <v>44160</v>
      </c>
      <c r="C33" s="96">
        <v>5443</v>
      </c>
      <c r="D33" s="96">
        <v>33070</v>
      </c>
      <c r="E33" s="98">
        <v>22040</v>
      </c>
    </row>
    <row r="34" spans="2:5" ht="15" customHeight="1">
      <c r="B34" s="97">
        <v>44160</v>
      </c>
      <c r="C34" s="96">
        <v>2497</v>
      </c>
      <c r="D34" s="96">
        <v>33070</v>
      </c>
      <c r="E34" s="111">
        <v>9680</v>
      </c>
    </row>
    <row r="35" spans="2:5" ht="15" customHeight="1">
      <c r="B35" s="97">
        <v>44160</v>
      </c>
      <c r="C35" s="96">
        <v>2459</v>
      </c>
      <c r="D35" s="96">
        <v>33070</v>
      </c>
      <c r="E35" s="98">
        <v>43700</v>
      </c>
    </row>
    <row r="36" spans="2:5" ht="15" customHeight="1">
      <c r="B36" s="97">
        <v>44160</v>
      </c>
      <c r="C36" s="96">
        <v>2480</v>
      </c>
      <c r="D36" s="96">
        <v>33079</v>
      </c>
      <c r="E36" s="98">
        <v>45066</v>
      </c>
    </row>
    <row r="37" spans="2:5" ht="15" customHeight="1">
      <c r="B37" s="97">
        <v>44160</v>
      </c>
      <c r="C37" s="96">
        <v>5458</v>
      </c>
      <c r="D37" s="96">
        <v>33079</v>
      </c>
      <c r="E37" s="98">
        <v>62811</v>
      </c>
    </row>
    <row r="38" spans="2:5" ht="15" customHeight="1">
      <c r="B38" s="97">
        <v>44161</v>
      </c>
      <c r="C38" s="96">
        <v>1411</v>
      </c>
      <c r="D38" s="96">
        <v>33166</v>
      </c>
      <c r="E38" s="98">
        <v>383209</v>
      </c>
    </row>
    <row r="39" spans="2:5" ht="15" customHeight="1">
      <c r="B39" s="97">
        <v>44161</v>
      </c>
      <c r="C39" s="96">
        <v>5445</v>
      </c>
      <c r="D39" s="96">
        <v>33070</v>
      </c>
      <c r="E39" s="98">
        <v>19000</v>
      </c>
    </row>
    <row r="40" spans="2:5" ht="15" customHeight="1">
      <c r="B40" s="97">
        <v>44161</v>
      </c>
      <c r="C40" s="96">
        <v>1456</v>
      </c>
      <c r="D40" s="96">
        <v>33040</v>
      </c>
      <c r="E40" s="98">
        <v>395</v>
      </c>
    </row>
    <row r="41" spans="2:5" ht="15" customHeight="1">
      <c r="B41" s="97">
        <v>44161</v>
      </c>
      <c r="C41" s="96">
        <v>3412</v>
      </c>
      <c r="D41" s="96">
        <v>33075</v>
      </c>
      <c r="E41" s="98">
        <v>26209</v>
      </c>
    </row>
    <row r="42" spans="2:5" ht="15" customHeight="1">
      <c r="B42" s="97">
        <v>44161</v>
      </c>
      <c r="C42" s="96">
        <v>4433</v>
      </c>
      <c r="D42" s="96">
        <v>33070</v>
      </c>
      <c r="E42" s="98">
        <v>5725</v>
      </c>
    </row>
    <row r="43" spans="2:5" ht="15" customHeight="1">
      <c r="B43" s="97">
        <v>44162</v>
      </c>
      <c r="C43" s="96">
        <v>2465</v>
      </c>
      <c r="D43" s="96">
        <v>33070</v>
      </c>
      <c r="E43" s="98">
        <v>9324</v>
      </c>
    </row>
    <row r="44" spans="2:5" ht="15" customHeight="1">
      <c r="B44" s="97">
        <v>44162</v>
      </c>
      <c r="C44" s="96">
        <v>4449</v>
      </c>
      <c r="D44" s="96">
        <v>33079</v>
      </c>
      <c r="E44" s="98">
        <v>17945.45</v>
      </c>
    </row>
    <row r="45" spans="2:5" ht="15" customHeight="1">
      <c r="B45" s="97">
        <v>44162</v>
      </c>
      <c r="C45" s="96">
        <v>3411</v>
      </c>
      <c r="D45" s="96">
        <v>33079</v>
      </c>
      <c r="E45" s="98">
        <v>62808</v>
      </c>
    </row>
    <row r="46" spans="2:5" ht="15" customHeight="1">
      <c r="B46" s="97">
        <v>44162</v>
      </c>
      <c r="C46" s="96">
        <v>4449</v>
      </c>
      <c r="D46" s="96">
        <v>33079</v>
      </c>
      <c r="E46" s="98">
        <v>0.55000000000000004</v>
      </c>
    </row>
    <row r="47" spans="2:5" ht="15" customHeight="1">
      <c r="B47" s="97">
        <v>44162</v>
      </c>
      <c r="C47" s="96">
        <v>5403</v>
      </c>
      <c r="D47" s="96">
        <v>33070</v>
      </c>
      <c r="E47" s="98">
        <v>12900</v>
      </c>
    </row>
    <row r="48" spans="2:5" ht="15" customHeight="1">
      <c r="B48" s="97">
        <v>44165</v>
      </c>
      <c r="C48" s="96">
        <v>3415</v>
      </c>
      <c r="D48" s="96">
        <v>33070</v>
      </c>
      <c r="E48" s="98">
        <v>3380</v>
      </c>
    </row>
    <row r="49" spans="2:5" ht="15" customHeight="1">
      <c r="B49" s="97">
        <v>44165</v>
      </c>
      <c r="C49" s="96">
        <v>1457</v>
      </c>
      <c r="D49" s="96">
        <v>33040</v>
      </c>
      <c r="E49" s="98">
        <v>6625</v>
      </c>
    </row>
    <row r="50" spans="2:5" ht="15" customHeight="1">
      <c r="B50" s="97">
        <v>44165</v>
      </c>
      <c r="C50" s="96">
        <v>1457</v>
      </c>
      <c r="D50" s="96">
        <v>33079</v>
      </c>
      <c r="E50" s="98">
        <v>8974</v>
      </c>
    </row>
    <row r="51" spans="2:5" ht="15" customHeight="1">
      <c r="B51" s="97">
        <v>44165</v>
      </c>
      <c r="C51" s="96">
        <v>5702</v>
      </c>
      <c r="D51" s="96">
        <v>33166</v>
      </c>
      <c r="E51" s="98">
        <v>316458</v>
      </c>
    </row>
    <row r="52" spans="2:5" ht="15" customHeight="1">
      <c r="B52" s="97">
        <v>44165</v>
      </c>
      <c r="C52" s="96">
        <v>5431</v>
      </c>
      <c r="D52" s="96">
        <v>33070</v>
      </c>
      <c r="E52" s="98">
        <v>8360</v>
      </c>
    </row>
    <row r="53" spans="2:5" ht="15" customHeight="1">
      <c r="B53" s="97">
        <v>44165</v>
      </c>
      <c r="C53" s="96">
        <v>5422</v>
      </c>
      <c r="D53" s="96">
        <v>33070</v>
      </c>
      <c r="E53" s="98">
        <v>1987.2</v>
      </c>
    </row>
    <row r="54" spans="2:5" ht="15" customHeight="1">
      <c r="B54" s="97">
        <v>44165</v>
      </c>
      <c r="C54" s="96">
        <v>4435</v>
      </c>
      <c r="D54" s="96">
        <v>33070</v>
      </c>
      <c r="E54" s="98">
        <v>6840</v>
      </c>
    </row>
    <row r="55" spans="2:5" ht="15" customHeight="1">
      <c r="B55" s="97">
        <v>44165</v>
      </c>
      <c r="C55" s="96">
        <v>1410</v>
      </c>
      <c r="D55" s="96">
        <v>33079</v>
      </c>
      <c r="E55" s="98">
        <v>28200</v>
      </c>
    </row>
    <row r="56" spans="2:5" ht="15" customHeight="1">
      <c r="B56" s="97">
        <v>44165</v>
      </c>
      <c r="C56" s="96">
        <v>4461</v>
      </c>
      <c r="D56" s="96">
        <v>33075</v>
      </c>
      <c r="E56" s="98">
        <v>92833</v>
      </c>
    </row>
    <row r="57" spans="2:5" ht="15" customHeight="1">
      <c r="B57" s="97">
        <v>44165</v>
      </c>
      <c r="C57" s="96">
        <v>4441</v>
      </c>
      <c r="D57" s="96">
        <v>33070</v>
      </c>
      <c r="E57" s="98">
        <v>11628</v>
      </c>
    </row>
    <row r="58" spans="2:5" ht="15" customHeight="1">
      <c r="B58" s="97">
        <v>44165</v>
      </c>
      <c r="C58" s="96">
        <v>5432</v>
      </c>
      <c r="D58" s="96">
        <v>33070</v>
      </c>
      <c r="E58" s="98">
        <v>11114</v>
      </c>
    </row>
    <row r="59" spans="2:5" ht="15" customHeight="1">
      <c r="B59" s="97">
        <v>44165</v>
      </c>
      <c r="C59" s="112">
        <v>2498</v>
      </c>
      <c r="D59" s="112">
        <v>33079</v>
      </c>
      <c r="E59" s="111">
        <v>89720</v>
      </c>
    </row>
    <row r="60" spans="2:5" ht="15" customHeight="1">
      <c r="B60" s="97">
        <v>44165</v>
      </c>
      <c r="C60" s="112">
        <v>2460</v>
      </c>
      <c r="D60" s="112">
        <v>33075</v>
      </c>
      <c r="E60" s="111">
        <v>9981.2999999999993</v>
      </c>
    </row>
    <row r="61" spans="2:5" ht="15" customHeight="1">
      <c r="B61" s="97">
        <v>44165</v>
      </c>
      <c r="C61" s="112">
        <v>4439</v>
      </c>
      <c r="D61" s="112">
        <v>33079</v>
      </c>
      <c r="E61" s="111">
        <v>53840</v>
      </c>
    </row>
    <row r="62" spans="2:5" ht="15" customHeight="1">
      <c r="B62" s="97">
        <v>44165</v>
      </c>
      <c r="C62" s="112">
        <v>1456</v>
      </c>
      <c r="D62" s="112">
        <v>33040</v>
      </c>
      <c r="E62" s="111">
        <v>605</v>
      </c>
    </row>
    <row r="63" spans="2:5" ht="15" customHeight="1">
      <c r="B63" s="97">
        <v>44165</v>
      </c>
      <c r="C63" s="112">
        <v>2466</v>
      </c>
      <c r="D63" s="112">
        <v>33070</v>
      </c>
      <c r="E63" s="111">
        <v>25107</v>
      </c>
    </row>
    <row r="64" spans="2:5" ht="15" customHeight="1">
      <c r="B64" s="97">
        <v>44166</v>
      </c>
      <c r="C64" s="96">
        <v>4438</v>
      </c>
      <c r="D64" s="96">
        <v>33070</v>
      </c>
      <c r="E64" s="98">
        <v>7600</v>
      </c>
    </row>
    <row r="65" spans="2:6" ht="15" customHeight="1">
      <c r="B65" s="97">
        <v>44166</v>
      </c>
      <c r="C65" s="96">
        <v>3410</v>
      </c>
      <c r="D65" s="96">
        <v>33070</v>
      </c>
      <c r="E65" s="98">
        <v>340</v>
      </c>
    </row>
    <row r="66" spans="2:6" ht="15" customHeight="1">
      <c r="B66" s="97">
        <v>44166</v>
      </c>
      <c r="C66" s="96">
        <v>5417</v>
      </c>
      <c r="D66" s="96">
        <v>33070</v>
      </c>
      <c r="E66" s="98">
        <v>19760</v>
      </c>
    </row>
    <row r="67" spans="2:6" ht="15" customHeight="1">
      <c r="B67" s="97">
        <v>44166</v>
      </c>
      <c r="C67" s="96">
        <v>2478</v>
      </c>
      <c r="D67" s="96">
        <v>33075</v>
      </c>
      <c r="E67" s="98">
        <v>4968</v>
      </c>
    </row>
    <row r="68" spans="2:6" ht="15" customHeight="1">
      <c r="B68" s="97">
        <v>44166</v>
      </c>
      <c r="C68" s="114">
        <v>2478</v>
      </c>
      <c r="D68" s="96">
        <v>33070</v>
      </c>
      <c r="E68" s="98">
        <v>9476</v>
      </c>
    </row>
    <row r="69" spans="2:6" ht="15" customHeight="1">
      <c r="B69" s="97">
        <v>44166</v>
      </c>
      <c r="C69" s="114">
        <v>5431</v>
      </c>
      <c r="D69" s="96">
        <v>33070</v>
      </c>
      <c r="E69" s="98">
        <v>8360</v>
      </c>
    </row>
    <row r="70" spans="2:6">
      <c r="B70" s="97">
        <v>44168</v>
      </c>
      <c r="C70" s="114">
        <v>5431</v>
      </c>
      <c r="D70" s="96">
        <v>33070</v>
      </c>
      <c r="E70" s="98">
        <v>-8360</v>
      </c>
    </row>
    <row r="71" spans="2:6" ht="15" customHeight="1">
      <c r="B71" s="97">
        <v>44166</v>
      </c>
      <c r="C71" s="114">
        <v>3438</v>
      </c>
      <c r="D71" s="96">
        <v>33075</v>
      </c>
      <c r="E71" s="98">
        <v>22000</v>
      </c>
    </row>
    <row r="72" spans="2:6" ht="15" customHeight="1">
      <c r="B72" s="97">
        <v>44166</v>
      </c>
      <c r="C72" s="114">
        <v>4443</v>
      </c>
      <c r="D72" s="96">
        <v>33075</v>
      </c>
      <c r="E72" s="98">
        <v>127093.16</v>
      </c>
    </row>
    <row r="73" spans="2:6" ht="15" customHeight="1">
      <c r="B73" s="97">
        <v>44166</v>
      </c>
      <c r="C73" s="114">
        <v>4439</v>
      </c>
      <c r="D73" s="96">
        <v>33070</v>
      </c>
      <c r="E73" s="98">
        <v>12640</v>
      </c>
    </row>
    <row r="74" spans="2:6" ht="15" customHeight="1">
      <c r="B74" s="97">
        <v>44166</v>
      </c>
      <c r="C74" s="114">
        <v>4456</v>
      </c>
      <c r="D74" s="96">
        <v>33070</v>
      </c>
      <c r="E74" s="98">
        <v>22040</v>
      </c>
    </row>
    <row r="75" spans="2:6" ht="15" customHeight="1">
      <c r="B75" s="97">
        <v>44166</v>
      </c>
      <c r="C75" s="114">
        <v>4462</v>
      </c>
      <c r="D75" s="96">
        <v>33070</v>
      </c>
      <c r="E75" s="98">
        <v>369</v>
      </c>
    </row>
    <row r="76" spans="2:6" ht="15" customHeight="1">
      <c r="B76" s="97">
        <v>44166</v>
      </c>
      <c r="C76" s="114">
        <v>3447</v>
      </c>
      <c r="D76" s="96">
        <v>33070</v>
      </c>
      <c r="E76" s="98">
        <v>11020</v>
      </c>
    </row>
    <row r="77" spans="2:6" ht="15" customHeight="1">
      <c r="B77" s="97">
        <v>44166</v>
      </c>
      <c r="C77" s="114">
        <v>2490</v>
      </c>
      <c r="D77" s="96">
        <v>33079</v>
      </c>
      <c r="E77" s="98">
        <v>26552</v>
      </c>
    </row>
    <row r="78" spans="2:6" ht="15" customHeight="1">
      <c r="B78" s="97">
        <v>44166</v>
      </c>
      <c r="C78" s="114">
        <v>2304</v>
      </c>
      <c r="D78" s="96">
        <v>33070</v>
      </c>
      <c r="E78" s="98">
        <v>4788</v>
      </c>
    </row>
    <row r="79" spans="2:6" ht="15" customHeight="1">
      <c r="B79" s="97">
        <v>44167</v>
      </c>
      <c r="C79" s="115">
        <v>5488</v>
      </c>
      <c r="D79" s="112">
        <v>33070</v>
      </c>
      <c r="E79" s="111">
        <v>4560</v>
      </c>
    </row>
    <row r="80" spans="2:6" ht="15" customHeight="1">
      <c r="B80" s="97">
        <v>44167</v>
      </c>
      <c r="C80" s="115">
        <v>5488</v>
      </c>
      <c r="D80" s="112">
        <v>33079</v>
      </c>
      <c r="E80" s="111">
        <v>16227</v>
      </c>
      <c r="F80" s="100"/>
    </row>
    <row r="81" spans="2:5" ht="15" customHeight="1">
      <c r="B81" s="97">
        <v>44167</v>
      </c>
      <c r="C81" s="115">
        <v>4452</v>
      </c>
      <c r="D81" s="112">
        <v>33070</v>
      </c>
      <c r="E81" s="111">
        <v>74480</v>
      </c>
    </row>
    <row r="82" spans="2:5" ht="15" customHeight="1">
      <c r="B82" s="97">
        <v>44167</v>
      </c>
      <c r="C82" s="115">
        <v>4487</v>
      </c>
      <c r="D82" s="112">
        <v>33070</v>
      </c>
      <c r="E82" s="111">
        <v>2500</v>
      </c>
    </row>
    <row r="83" spans="2:5" ht="15" customHeight="1">
      <c r="B83" s="97">
        <v>44167</v>
      </c>
      <c r="C83" s="115">
        <v>4404</v>
      </c>
      <c r="D83" s="112">
        <v>33075</v>
      </c>
      <c r="E83" s="111">
        <v>31506</v>
      </c>
    </row>
    <row r="84" spans="2:5" ht="15" customHeight="1">
      <c r="B84" s="97">
        <v>44167</v>
      </c>
      <c r="C84" s="115">
        <v>1434</v>
      </c>
      <c r="D84" s="112">
        <v>33079</v>
      </c>
      <c r="E84" s="111">
        <v>260849</v>
      </c>
    </row>
    <row r="85" spans="2:5">
      <c r="B85" s="97">
        <v>44169</v>
      </c>
      <c r="C85" s="96">
        <v>2479</v>
      </c>
      <c r="D85" s="96">
        <v>33070</v>
      </c>
      <c r="E85" s="98">
        <v>33833</v>
      </c>
    </row>
    <row r="86" spans="2:5">
      <c r="B86" s="97">
        <v>44169</v>
      </c>
      <c r="C86" s="96">
        <v>2484</v>
      </c>
      <c r="D86" s="96">
        <v>33070</v>
      </c>
      <c r="E86" s="98">
        <v>59839.99</v>
      </c>
    </row>
    <row r="87" spans="2:5">
      <c r="B87" s="136">
        <v>44172</v>
      </c>
      <c r="C87" s="137">
        <v>2446</v>
      </c>
      <c r="D87" s="137">
        <v>33070</v>
      </c>
      <c r="E87" s="138">
        <v>7984.9</v>
      </c>
    </row>
    <row r="88" spans="2:5">
      <c r="B88" s="96"/>
      <c r="C88" s="96"/>
      <c r="D88" s="96"/>
      <c r="E88" s="98"/>
    </row>
    <row r="89" spans="2:5">
      <c r="B89" s="96"/>
      <c r="C89" s="96"/>
      <c r="D89" s="96"/>
      <c r="E89" s="98"/>
    </row>
    <row r="90" spans="2:5">
      <c r="B90" s="96"/>
      <c r="C90" s="96"/>
      <c r="D90" s="96"/>
      <c r="E90" s="98"/>
    </row>
    <row r="91" spans="2:5">
      <c r="B91" s="96"/>
      <c r="C91" s="96"/>
      <c r="D91" s="96"/>
      <c r="E91" s="98"/>
    </row>
    <row r="92" spans="2:5">
      <c r="B92" s="96"/>
      <c r="C92" s="96"/>
      <c r="D92" s="96"/>
      <c r="E92" s="98"/>
    </row>
    <row r="93" spans="2:5">
      <c r="B93" s="96"/>
      <c r="C93" s="96"/>
      <c r="D93" s="96"/>
      <c r="E93" s="98"/>
    </row>
    <row r="94" spans="2:5">
      <c r="B94" s="96"/>
      <c r="C94" s="96"/>
      <c r="D94" s="96"/>
      <c r="E94" s="98"/>
    </row>
    <row r="95" spans="2:5">
      <c r="B95" s="96"/>
      <c r="C95" s="96"/>
      <c r="D95" s="96"/>
      <c r="E95" s="98"/>
    </row>
    <row r="96" spans="2:5">
      <c r="B96" s="96"/>
      <c r="C96" s="96"/>
      <c r="D96" s="96"/>
      <c r="E96" s="98"/>
    </row>
    <row r="97" spans="2:5">
      <c r="B97" s="96"/>
      <c r="C97" s="96"/>
      <c r="D97" s="96"/>
      <c r="E97" s="98"/>
    </row>
    <row r="98" spans="2:5">
      <c r="B98" s="96"/>
      <c r="C98" s="96"/>
      <c r="D98" s="96"/>
      <c r="E98" s="98"/>
    </row>
    <row r="99" spans="2:5">
      <c r="B99" s="96"/>
      <c r="C99" s="96"/>
      <c r="D99" s="96"/>
      <c r="E99" s="98"/>
    </row>
    <row r="100" spans="2:5">
      <c r="B100" s="96"/>
      <c r="C100" s="96"/>
      <c r="D100" s="96"/>
      <c r="E100" s="98"/>
    </row>
    <row r="101" spans="2:5">
      <c r="B101" s="96"/>
      <c r="C101" s="96"/>
      <c r="D101" s="96"/>
      <c r="E101" s="98"/>
    </row>
    <row r="102" spans="2:5">
      <c r="B102" s="96"/>
      <c r="C102" s="96"/>
      <c r="D102" s="96"/>
      <c r="E102" s="98"/>
    </row>
    <row r="103" spans="2:5">
      <c r="B103" s="96"/>
      <c r="C103" s="96"/>
      <c r="D103" s="96"/>
      <c r="E103" s="98"/>
    </row>
    <row r="104" spans="2:5">
      <c r="B104" s="96"/>
      <c r="C104" s="96"/>
      <c r="D104" s="96"/>
      <c r="E104" s="98"/>
    </row>
    <row r="105" spans="2:5">
      <c r="B105" s="96"/>
      <c r="C105" s="96"/>
      <c r="D105" s="96"/>
      <c r="E105" s="98"/>
    </row>
    <row r="106" spans="2:5">
      <c r="B106" s="96"/>
      <c r="C106" s="96"/>
      <c r="D106" s="96"/>
      <c r="E106" s="98"/>
    </row>
  </sheetData>
  <autoFilter ref="B3:L84" xr:uid="{00000000-0009-0000-0000-000001000000}"/>
  <sortState xmlns:xlrd2="http://schemas.microsoft.com/office/spreadsheetml/2017/richdata2" ref="B4:E37">
    <sortCondition ref="B4:B37"/>
  </sortState>
  <pageMargins left="0.23622047244094491" right="0.23622047244094491" top="0.35433070866141736" bottom="0.35433070866141736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95"/>
  <sheetViews>
    <sheetView showGridLines="0" topLeftCell="A22" zoomScale="85" zoomScaleNormal="85" workbookViewId="0">
      <selection activeCell="K70" sqref="K70"/>
    </sheetView>
  </sheetViews>
  <sheetFormatPr defaultRowHeight="12.75"/>
  <cols>
    <col min="1" max="1" width="3" style="133" customWidth="1"/>
    <col min="2" max="2" width="6.28515625" style="133" customWidth="1"/>
    <col min="3" max="3" width="5" style="133" bestFit="1" customWidth="1"/>
    <col min="4" max="4" width="8.140625" style="133" bestFit="1" customWidth="1"/>
    <col min="5" max="5" width="9.5703125" style="133" bestFit="1" customWidth="1"/>
    <col min="6" max="6" width="62.5703125" style="133" bestFit="1" customWidth="1"/>
    <col min="7" max="7" width="8.140625" style="133" bestFit="1" customWidth="1"/>
    <col min="8" max="10" width="12.7109375" style="133" bestFit="1" customWidth="1"/>
    <col min="11" max="11" width="12" style="133" bestFit="1" customWidth="1"/>
    <col min="12" max="12" width="7.7109375" style="133" bestFit="1" customWidth="1"/>
    <col min="13" max="13" width="10.140625" style="133" bestFit="1" customWidth="1"/>
    <col min="14" max="256" width="9.140625" style="133"/>
    <col min="257" max="257" width="3" style="133" customWidth="1"/>
    <col min="258" max="258" width="6.28515625" style="133" customWidth="1"/>
    <col min="259" max="259" width="5" style="133" bestFit="1" customWidth="1"/>
    <col min="260" max="260" width="8.140625" style="133" bestFit="1" customWidth="1"/>
    <col min="261" max="261" width="9.5703125" style="133" bestFit="1" customWidth="1"/>
    <col min="262" max="262" width="62.5703125" style="133" bestFit="1" customWidth="1"/>
    <col min="263" max="263" width="8.140625" style="133" bestFit="1" customWidth="1"/>
    <col min="264" max="264" width="12.7109375" style="133" bestFit="1" customWidth="1"/>
    <col min="265" max="265" width="10.140625" style="133" bestFit="1" customWidth="1"/>
    <col min="266" max="266" width="12.7109375" style="133" bestFit="1" customWidth="1"/>
    <col min="267" max="267" width="12" style="133" bestFit="1" customWidth="1"/>
    <col min="268" max="268" width="7.7109375" style="133" bestFit="1" customWidth="1"/>
    <col min="269" max="269" width="10.140625" style="133" bestFit="1" customWidth="1"/>
    <col min="270" max="512" width="9.140625" style="133"/>
    <col min="513" max="513" width="3" style="133" customWidth="1"/>
    <col min="514" max="514" width="6.28515625" style="133" customWidth="1"/>
    <col min="515" max="515" width="5" style="133" bestFit="1" customWidth="1"/>
    <col min="516" max="516" width="8.140625" style="133" bestFit="1" customWidth="1"/>
    <col min="517" max="517" width="9.5703125" style="133" bestFit="1" customWidth="1"/>
    <col min="518" max="518" width="62.5703125" style="133" bestFit="1" customWidth="1"/>
    <col min="519" max="519" width="8.140625" style="133" bestFit="1" customWidth="1"/>
    <col min="520" max="520" width="12.7109375" style="133" bestFit="1" customWidth="1"/>
    <col min="521" max="521" width="10.140625" style="133" bestFit="1" customWidth="1"/>
    <col min="522" max="522" width="12.7109375" style="133" bestFit="1" customWidth="1"/>
    <col min="523" max="523" width="12" style="133" bestFit="1" customWidth="1"/>
    <col min="524" max="524" width="7.7109375" style="133" bestFit="1" customWidth="1"/>
    <col min="525" max="525" width="10.140625" style="133" bestFit="1" customWidth="1"/>
    <col min="526" max="768" width="9.140625" style="133"/>
    <col min="769" max="769" width="3" style="133" customWidth="1"/>
    <col min="770" max="770" width="6.28515625" style="133" customWidth="1"/>
    <col min="771" max="771" width="5" style="133" bestFit="1" customWidth="1"/>
    <col min="772" max="772" width="8.140625" style="133" bestFit="1" customWidth="1"/>
    <col min="773" max="773" width="9.5703125" style="133" bestFit="1" customWidth="1"/>
    <col min="774" max="774" width="62.5703125" style="133" bestFit="1" customWidth="1"/>
    <col min="775" max="775" width="8.140625" style="133" bestFit="1" customWidth="1"/>
    <col min="776" max="776" width="12.7109375" style="133" bestFit="1" customWidth="1"/>
    <col min="777" max="777" width="10.140625" style="133" bestFit="1" customWidth="1"/>
    <col min="778" max="778" width="12.7109375" style="133" bestFit="1" customWidth="1"/>
    <col min="779" max="779" width="12" style="133" bestFit="1" customWidth="1"/>
    <col min="780" max="780" width="7.7109375" style="133" bestFit="1" customWidth="1"/>
    <col min="781" max="781" width="10.140625" style="133" bestFit="1" customWidth="1"/>
    <col min="782" max="1024" width="9.140625" style="133"/>
    <col min="1025" max="1025" width="3" style="133" customWidth="1"/>
    <col min="1026" max="1026" width="6.28515625" style="133" customWidth="1"/>
    <col min="1027" max="1027" width="5" style="133" bestFit="1" customWidth="1"/>
    <col min="1028" max="1028" width="8.140625" style="133" bestFit="1" customWidth="1"/>
    <col min="1029" max="1029" width="9.5703125" style="133" bestFit="1" customWidth="1"/>
    <col min="1030" max="1030" width="62.5703125" style="133" bestFit="1" customWidth="1"/>
    <col min="1031" max="1031" width="8.140625" style="133" bestFit="1" customWidth="1"/>
    <col min="1032" max="1032" width="12.7109375" style="133" bestFit="1" customWidth="1"/>
    <col min="1033" max="1033" width="10.140625" style="133" bestFit="1" customWidth="1"/>
    <col min="1034" max="1034" width="12.7109375" style="133" bestFit="1" customWidth="1"/>
    <col min="1035" max="1035" width="12" style="133" bestFit="1" customWidth="1"/>
    <col min="1036" max="1036" width="7.7109375" style="133" bestFit="1" customWidth="1"/>
    <col min="1037" max="1037" width="10.140625" style="133" bestFit="1" customWidth="1"/>
    <col min="1038" max="1280" width="9.140625" style="133"/>
    <col min="1281" max="1281" width="3" style="133" customWidth="1"/>
    <col min="1282" max="1282" width="6.28515625" style="133" customWidth="1"/>
    <col min="1283" max="1283" width="5" style="133" bestFit="1" customWidth="1"/>
    <col min="1284" max="1284" width="8.140625" style="133" bestFit="1" customWidth="1"/>
    <col min="1285" max="1285" width="9.5703125" style="133" bestFit="1" customWidth="1"/>
    <col min="1286" max="1286" width="62.5703125" style="133" bestFit="1" customWidth="1"/>
    <col min="1287" max="1287" width="8.140625" style="133" bestFit="1" customWidth="1"/>
    <col min="1288" max="1288" width="12.7109375" style="133" bestFit="1" customWidth="1"/>
    <col min="1289" max="1289" width="10.140625" style="133" bestFit="1" customWidth="1"/>
    <col min="1290" max="1290" width="12.7109375" style="133" bestFit="1" customWidth="1"/>
    <col min="1291" max="1291" width="12" style="133" bestFit="1" customWidth="1"/>
    <col min="1292" max="1292" width="7.7109375" style="133" bestFit="1" customWidth="1"/>
    <col min="1293" max="1293" width="10.140625" style="133" bestFit="1" customWidth="1"/>
    <col min="1294" max="1536" width="9.140625" style="133"/>
    <col min="1537" max="1537" width="3" style="133" customWidth="1"/>
    <col min="1538" max="1538" width="6.28515625" style="133" customWidth="1"/>
    <col min="1539" max="1539" width="5" style="133" bestFit="1" customWidth="1"/>
    <col min="1540" max="1540" width="8.140625" style="133" bestFit="1" customWidth="1"/>
    <col min="1541" max="1541" width="9.5703125" style="133" bestFit="1" customWidth="1"/>
    <col min="1542" max="1542" width="62.5703125" style="133" bestFit="1" customWidth="1"/>
    <col min="1543" max="1543" width="8.140625" style="133" bestFit="1" customWidth="1"/>
    <col min="1544" max="1544" width="12.7109375" style="133" bestFit="1" customWidth="1"/>
    <col min="1545" max="1545" width="10.140625" style="133" bestFit="1" customWidth="1"/>
    <col min="1546" max="1546" width="12.7109375" style="133" bestFit="1" customWidth="1"/>
    <col min="1547" max="1547" width="12" style="133" bestFit="1" customWidth="1"/>
    <col min="1548" max="1548" width="7.7109375" style="133" bestFit="1" customWidth="1"/>
    <col min="1549" max="1549" width="10.140625" style="133" bestFit="1" customWidth="1"/>
    <col min="1550" max="1792" width="9.140625" style="133"/>
    <col min="1793" max="1793" width="3" style="133" customWidth="1"/>
    <col min="1794" max="1794" width="6.28515625" style="133" customWidth="1"/>
    <col min="1795" max="1795" width="5" style="133" bestFit="1" customWidth="1"/>
    <col min="1796" max="1796" width="8.140625" style="133" bestFit="1" customWidth="1"/>
    <col min="1797" max="1797" width="9.5703125" style="133" bestFit="1" customWidth="1"/>
    <col min="1798" max="1798" width="62.5703125" style="133" bestFit="1" customWidth="1"/>
    <col min="1799" max="1799" width="8.140625" style="133" bestFit="1" customWidth="1"/>
    <col min="1800" max="1800" width="12.7109375" style="133" bestFit="1" customWidth="1"/>
    <col min="1801" max="1801" width="10.140625" style="133" bestFit="1" customWidth="1"/>
    <col min="1802" max="1802" width="12.7109375" style="133" bestFit="1" customWidth="1"/>
    <col min="1803" max="1803" width="12" style="133" bestFit="1" customWidth="1"/>
    <col min="1804" max="1804" width="7.7109375" style="133" bestFit="1" customWidth="1"/>
    <col min="1805" max="1805" width="10.140625" style="133" bestFit="1" customWidth="1"/>
    <col min="1806" max="2048" width="9.140625" style="133"/>
    <col min="2049" max="2049" width="3" style="133" customWidth="1"/>
    <col min="2050" max="2050" width="6.28515625" style="133" customWidth="1"/>
    <col min="2051" max="2051" width="5" style="133" bestFit="1" customWidth="1"/>
    <col min="2052" max="2052" width="8.140625" style="133" bestFit="1" customWidth="1"/>
    <col min="2053" max="2053" width="9.5703125" style="133" bestFit="1" customWidth="1"/>
    <col min="2054" max="2054" width="62.5703125" style="133" bestFit="1" customWidth="1"/>
    <col min="2055" max="2055" width="8.140625" style="133" bestFit="1" customWidth="1"/>
    <col min="2056" max="2056" width="12.7109375" style="133" bestFit="1" customWidth="1"/>
    <col min="2057" max="2057" width="10.140625" style="133" bestFit="1" customWidth="1"/>
    <col min="2058" max="2058" width="12.7109375" style="133" bestFit="1" customWidth="1"/>
    <col min="2059" max="2059" width="12" style="133" bestFit="1" customWidth="1"/>
    <col min="2060" max="2060" width="7.7109375" style="133" bestFit="1" customWidth="1"/>
    <col min="2061" max="2061" width="10.140625" style="133" bestFit="1" customWidth="1"/>
    <col min="2062" max="2304" width="9.140625" style="133"/>
    <col min="2305" max="2305" width="3" style="133" customWidth="1"/>
    <col min="2306" max="2306" width="6.28515625" style="133" customWidth="1"/>
    <col min="2307" max="2307" width="5" style="133" bestFit="1" customWidth="1"/>
    <col min="2308" max="2308" width="8.140625" style="133" bestFit="1" customWidth="1"/>
    <col min="2309" max="2309" width="9.5703125" style="133" bestFit="1" customWidth="1"/>
    <col min="2310" max="2310" width="62.5703125" style="133" bestFit="1" customWidth="1"/>
    <col min="2311" max="2311" width="8.140625" style="133" bestFit="1" customWidth="1"/>
    <col min="2312" max="2312" width="12.7109375" style="133" bestFit="1" customWidth="1"/>
    <col min="2313" max="2313" width="10.140625" style="133" bestFit="1" customWidth="1"/>
    <col min="2314" max="2314" width="12.7109375" style="133" bestFit="1" customWidth="1"/>
    <col min="2315" max="2315" width="12" style="133" bestFit="1" customWidth="1"/>
    <col min="2316" max="2316" width="7.7109375" style="133" bestFit="1" customWidth="1"/>
    <col min="2317" max="2317" width="10.140625" style="133" bestFit="1" customWidth="1"/>
    <col min="2318" max="2560" width="9.140625" style="133"/>
    <col min="2561" max="2561" width="3" style="133" customWidth="1"/>
    <col min="2562" max="2562" width="6.28515625" style="133" customWidth="1"/>
    <col min="2563" max="2563" width="5" style="133" bestFit="1" customWidth="1"/>
    <col min="2564" max="2564" width="8.140625" style="133" bestFit="1" customWidth="1"/>
    <col min="2565" max="2565" width="9.5703125" style="133" bestFit="1" customWidth="1"/>
    <col min="2566" max="2566" width="62.5703125" style="133" bestFit="1" customWidth="1"/>
    <col min="2567" max="2567" width="8.140625" style="133" bestFit="1" customWidth="1"/>
    <col min="2568" max="2568" width="12.7109375" style="133" bestFit="1" customWidth="1"/>
    <col min="2569" max="2569" width="10.140625" style="133" bestFit="1" customWidth="1"/>
    <col min="2570" max="2570" width="12.7109375" style="133" bestFit="1" customWidth="1"/>
    <col min="2571" max="2571" width="12" style="133" bestFit="1" customWidth="1"/>
    <col min="2572" max="2572" width="7.7109375" style="133" bestFit="1" customWidth="1"/>
    <col min="2573" max="2573" width="10.140625" style="133" bestFit="1" customWidth="1"/>
    <col min="2574" max="2816" width="9.140625" style="133"/>
    <col min="2817" max="2817" width="3" style="133" customWidth="1"/>
    <col min="2818" max="2818" width="6.28515625" style="133" customWidth="1"/>
    <col min="2819" max="2819" width="5" style="133" bestFit="1" customWidth="1"/>
    <col min="2820" max="2820" width="8.140625" style="133" bestFit="1" customWidth="1"/>
    <col min="2821" max="2821" width="9.5703125" style="133" bestFit="1" customWidth="1"/>
    <col min="2822" max="2822" width="62.5703125" style="133" bestFit="1" customWidth="1"/>
    <col min="2823" max="2823" width="8.140625" style="133" bestFit="1" customWidth="1"/>
    <col min="2824" max="2824" width="12.7109375" style="133" bestFit="1" customWidth="1"/>
    <col min="2825" max="2825" width="10.140625" style="133" bestFit="1" customWidth="1"/>
    <col min="2826" max="2826" width="12.7109375" style="133" bestFit="1" customWidth="1"/>
    <col min="2827" max="2827" width="12" style="133" bestFit="1" customWidth="1"/>
    <col min="2828" max="2828" width="7.7109375" style="133" bestFit="1" customWidth="1"/>
    <col min="2829" max="2829" width="10.140625" style="133" bestFit="1" customWidth="1"/>
    <col min="2830" max="3072" width="9.140625" style="133"/>
    <col min="3073" max="3073" width="3" style="133" customWidth="1"/>
    <col min="3074" max="3074" width="6.28515625" style="133" customWidth="1"/>
    <col min="3075" max="3075" width="5" style="133" bestFit="1" customWidth="1"/>
    <col min="3076" max="3076" width="8.140625" style="133" bestFit="1" customWidth="1"/>
    <col min="3077" max="3077" width="9.5703125" style="133" bestFit="1" customWidth="1"/>
    <col min="3078" max="3078" width="62.5703125" style="133" bestFit="1" customWidth="1"/>
    <col min="3079" max="3079" width="8.140625" style="133" bestFit="1" customWidth="1"/>
    <col min="3080" max="3080" width="12.7109375" style="133" bestFit="1" customWidth="1"/>
    <col min="3081" max="3081" width="10.140625" style="133" bestFit="1" customWidth="1"/>
    <col min="3082" max="3082" width="12.7109375" style="133" bestFit="1" customWidth="1"/>
    <col min="3083" max="3083" width="12" style="133" bestFit="1" customWidth="1"/>
    <col min="3084" max="3084" width="7.7109375" style="133" bestFit="1" customWidth="1"/>
    <col min="3085" max="3085" width="10.140625" style="133" bestFit="1" customWidth="1"/>
    <col min="3086" max="3328" width="9.140625" style="133"/>
    <col min="3329" max="3329" width="3" style="133" customWidth="1"/>
    <col min="3330" max="3330" width="6.28515625" style="133" customWidth="1"/>
    <col min="3331" max="3331" width="5" style="133" bestFit="1" customWidth="1"/>
    <col min="3332" max="3332" width="8.140625" style="133" bestFit="1" customWidth="1"/>
    <col min="3333" max="3333" width="9.5703125" style="133" bestFit="1" customWidth="1"/>
    <col min="3334" max="3334" width="62.5703125" style="133" bestFit="1" customWidth="1"/>
    <col min="3335" max="3335" width="8.140625" style="133" bestFit="1" customWidth="1"/>
    <col min="3336" max="3336" width="12.7109375" style="133" bestFit="1" customWidth="1"/>
    <col min="3337" max="3337" width="10.140625" style="133" bestFit="1" customWidth="1"/>
    <col min="3338" max="3338" width="12.7109375" style="133" bestFit="1" customWidth="1"/>
    <col min="3339" max="3339" width="12" style="133" bestFit="1" customWidth="1"/>
    <col min="3340" max="3340" width="7.7109375" style="133" bestFit="1" customWidth="1"/>
    <col min="3341" max="3341" width="10.140625" style="133" bestFit="1" customWidth="1"/>
    <col min="3342" max="3584" width="9.140625" style="133"/>
    <col min="3585" max="3585" width="3" style="133" customWidth="1"/>
    <col min="3586" max="3586" width="6.28515625" style="133" customWidth="1"/>
    <col min="3587" max="3587" width="5" style="133" bestFit="1" customWidth="1"/>
    <col min="3588" max="3588" width="8.140625" style="133" bestFit="1" customWidth="1"/>
    <col min="3589" max="3589" width="9.5703125" style="133" bestFit="1" customWidth="1"/>
    <col min="3590" max="3590" width="62.5703125" style="133" bestFit="1" customWidth="1"/>
    <col min="3591" max="3591" width="8.140625" style="133" bestFit="1" customWidth="1"/>
    <col min="3592" max="3592" width="12.7109375" style="133" bestFit="1" customWidth="1"/>
    <col min="3593" max="3593" width="10.140625" style="133" bestFit="1" customWidth="1"/>
    <col min="3594" max="3594" width="12.7109375" style="133" bestFit="1" customWidth="1"/>
    <col min="3595" max="3595" width="12" style="133" bestFit="1" customWidth="1"/>
    <col min="3596" max="3596" width="7.7109375" style="133" bestFit="1" customWidth="1"/>
    <col min="3597" max="3597" width="10.140625" style="133" bestFit="1" customWidth="1"/>
    <col min="3598" max="3840" width="9.140625" style="133"/>
    <col min="3841" max="3841" width="3" style="133" customWidth="1"/>
    <col min="3842" max="3842" width="6.28515625" style="133" customWidth="1"/>
    <col min="3843" max="3843" width="5" style="133" bestFit="1" customWidth="1"/>
    <col min="3844" max="3844" width="8.140625" style="133" bestFit="1" customWidth="1"/>
    <col min="3845" max="3845" width="9.5703125" style="133" bestFit="1" customWidth="1"/>
    <col min="3846" max="3846" width="62.5703125" style="133" bestFit="1" customWidth="1"/>
    <col min="3847" max="3847" width="8.140625" style="133" bestFit="1" customWidth="1"/>
    <col min="3848" max="3848" width="12.7109375" style="133" bestFit="1" customWidth="1"/>
    <col min="3849" max="3849" width="10.140625" style="133" bestFit="1" customWidth="1"/>
    <col min="3850" max="3850" width="12.7109375" style="133" bestFit="1" customWidth="1"/>
    <col min="3851" max="3851" width="12" style="133" bestFit="1" customWidth="1"/>
    <col min="3852" max="3852" width="7.7109375" style="133" bestFit="1" customWidth="1"/>
    <col min="3853" max="3853" width="10.140625" style="133" bestFit="1" customWidth="1"/>
    <col min="3854" max="4096" width="9.140625" style="133"/>
    <col min="4097" max="4097" width="3" style="133" customWidth="1"/>
    <col min="4098" max="4098" width="6.28515625" style="133" customWidth="1"/>
    <col min="4099" max="4099" width="5" style="133" bestFit="1" customWidth="1"/>
    <col min="4100" max="4100" width="8.140625" style="133" bestFit="1" customWidth="1"/>
    <col min="4101" max="4101" width="9.5703125" style="133" bestFit="1" customWidth="1"/>
    <col min="4102" max="4102" width="62.5703125" style="133" bestFit="1" customWidth="1"/>
    <col min="4103" max="4103" width="8.140625" style="133" bestFit="1" customWidth="1"/>
    <col min="4104" max="4104" width="12.7109375" style="133" bestFit="1" customWidth="1"/>
    <col min="4105" max="4105" width="10.140625" style="133" bestFit="1" customWidth="1"/>
    <col min="4106" max="4106" width="12.7109375" style="133" bestFit="1" customWidth="1"/>
    <col min="4107" max="4107" width="12" style="133" bestFit="1" customWidth="1"/>
    <col min="4108" max="4108" width="7.7109375" style="133" bestFit="1" customWidth="1"/>
    <col min="4109" max="4109" width="10.140625" style="133" bestFit="1" customWidth="1"/>
    <col min="4110" max="4352" width="9.140625" style="133"/>
    <col min="4353" max="4353" width="3" style="133" customWidth="1"/>
    <col min="4354" max="4354" width="6.28515625" style="133" customWidth="1"/>
    <col min="4355" max="4355" width="5" style="133" bestFit="1" customWidth="1"/>
    <col min="4356" max="4356" width="8.140625" style="133" bestFit="1" customWidth="1"/>
    <col min="4357" max="4357" width="9.5703125" style="133" bestFit="1" customWidth="1"/>
    <col min="4358" max="4358" width="62.5703125" style="133" bestFit="1" customWidth="1"/>
    <col min="4359" max="4359" width="8.140625" style="133" bestFit="1" customWidth="1"/>
    <col min="4360" max="4360" width="12.7109375" style="133" bestFit="1" customWidth="1"/>
    <col min="4361" max="4361" width="10.140625" style="133" bestFit="1" customWidth="1"/>
    <col min="4362" max="4362" width="12.7109375" style="133" bestFit="1" customWidth="1"/>
    <col min="4363" max="4363" width="12" style="133" bestFit="1" customWidth="1"/>
    <col min="4364" max="4364" width="7.7109375" style="133" bestFit="1" customWidth="1"/>
    <col min="4365" max="4365" width="10.140625" style="133" bestFit="1" customWidth="1"/>
    <col min="4366" max="4608" width="9.140625" style="133"/>
    <col min="4609" max="4609" width="3" style="133" customWidth="1"/>
    <col min="4610" max="4610" width="6.28515625" style="133" customWidth="1"/>
    <col min="4611" max="4611" width="5" style="133" bestFit="1" customWidth="1"/>
    <col min="4612" max="4612" width="8.140625" style="133" bestFit="1" customWidth="1"/>
    <col min="4613" max="4613" width="9.5703125" style="133" bestFit="1" customWidth="1"/>
    <col min="4614" max="4614" width="62.5703125" style="133" bestFit="1" customWidth="1"/>
    <col min="4615" max="4615" width="8.140625" style="133" bestFit="1" customWidth="1"/>
    <col min="4616" max="4616" width="12.7109375" style="133" bestFit="1" customWidth="1"/>
    <col min="4617" max="4617" width="10.140625" style="133" bestFit="1" customWidth="1"/>
    <col min="4618" max="4618" width="12.7109375" style="133" bestFit="1" customWidth="1"/>
    <col min="4619" max="4619" width="12" style="133" bestFit="1" customWidth="1"/>
    <col min="4620" max="4620" width="7.7109375" style="133" bestFit="1" customWidth="1"/>
    <col min="4621" max="4621" width="10.140625" style="133" bestFit="1" customWidth="1"/>
    <col min="4622" max="4864" width="9.140625" style="133"/>
    <col min="4865" max="4865" width="3" style="133" customWidth="1"/>
    <col min="4866" max="4866" width="6.28515625" style="133" customWidth="1"/>
    <col min="4867" max="4867" width="5" style="133" bestFit="1" customWidth="1"/>
    <col min="4868" max="4868" width="8.140625" style="133" bestFit="1" customWidth="1"/>
    <col min="4869" max="4869" width="9.5703125" style="133" bestFit="1" customWidth="1"/>
    <col min="4870" max="4870" width="62.5703125" style="133" bestFit="1" customWidth="1"/>
    <col min="4871" max="4871" width="8.140625" style="133" bestFit="1" customWidth="1"/>
    <col min="4872" max="4872" width="12.7109375" style="133" bestFit="1" customWidth="1"/>
    <col min="4873" max="4873" width="10.140625" style="133" bestFit="1" customWidth="1"/>
    <col min="4874" max="4874" width="12.7109375" style="133" bestFit="1" customWidth="1"/>
    <col min="4875" max="4875" width="12" style="133" bestFit="1" customWidth="1"/>
    <col min="4876" max="4876" width="7.7109375" style="133" bestFit="1" customWidth="1"/>
    <col min="4877" max="4877" width="10.140625" style="133" bestFit="1" customWidth="1"/>
    <col min="4878" max="5120" width="9.140625" style="133"/>
    <col min="5121" max="5121" width="3" style="133" customWidth="1"/>
    <col min="5122" max="5122" width="6.28515625" style="133" customWidth="1"/>
    <col min="5123" max="5123" width="5" style="133" bestFit="1" customWidth="1"/>
    <col min="5124" max="5124" width="8.140625" style="133" bestFit="1" customWidth="1"/>
    <col min="5125" max="5125" width="9.5703125" style="133" bestFit="1" customWidth="1"/>
    <col min="5126" max="5126" width="62.5703125" style="133" bestFit="1" customWidth="1"/>
    <col min="5127" max="5127" width="8.140625" style="133" bestFit="1" customWidth="1"/>
    <col min="5128" max="5128" width="12.7109375" style="133" bestFit="1" customWidth="1"/>
    <col min="5129" max="5129" width="10.140625" style="133" bestFit="1" customWidth="1"/>
    <col min="5130" max="5130" width="12.7109375" style="133" bestFit="1" customWidth="1"/>
    <col min="5131" max="5131" width="12" style="133" bestFit="1" customWidth="1"/>
    <col min="5132" max="5132" width="7.7109375" style="133" bestFit="1" customWidth="1"/>
    <col min="5133" max="5133" width="10.140625" style="133" bestFit="1" customWidth="1"/>
    <col min="5134" max="5376" width="9.140625" style="133"/>
    <col min="5377" max="5377" width="3" style="133" customWidth="1"/>
    <col min="5378" max="5378" width="6.28515625" style="133" customWidth="1"/>
    <col min="5379" max="5379" width="5" style="133" bestFit="1" customWidth="1"/>
    <col min="5380" max="5380" width="8.140625" style="133" bestFit="1" customWidth="1"/>
    <col min="5381" max="5381" width="9.5703125" style="133" bestFit="1" customWidth="1"/>
    <col min="5382" max="5382" width="62.5703125" style="133" bestFit="1" customWidth="1"/>
    <col min="5383" max="5383" width="8.140625" style="133" bestFit="1" customWidth="1"/>
    <col min="5384" max="5384" width="12.7109375" style="133" bestFit="1" customWidth="1"/>
    <col min="5385" max="5385" width="10.140625" style="133" bestFit="1" customWidth="1"/>
    <col min="5386" max="5386" width="12.7109375" style="133" bestFit="1" customWidth="1"/>
    <col min="5387" max="5387" width="12" style="133" bestFit="1" customWidth="1"/>
    <col min="5388" max="5388" width="7.7109375" style="133" bestFit="1" customWidth="1"/>
    <col min="5389" max="5389" width="10.140625" style="133" bestFit="1" customWidth="1"/>
    <col min="5390" max="5632" width="9.140625" style="133"/>
    <col min="5633" max="5633" width="3" style="133" customWidth="1"/>
    <col min="5634" max="5634" width="6.28515625" style="133" customWidth="1"/>
    <col min="5635" max="5635" width="5" style="133" bestFit="1" customWidth="1"/>
    <col min="5636" max="5636" width="8.140625" style="133" bestFit="1" customWidth="1"/>
    <col min="5637" max="5637" width="9.5703125" style="133" bestFit="1" customWidth="1"/>
    <col min="5638" max="5638" width="62.5703125" style="133" bestFit="1" customWidth="1"/>
    <col min="5639" max="5639" width="8.140625" style="133" bestFit="1" customWidth="1"/>
    <col min="5640" max="5640" width="12.7109375" style="133" bestFit="1" customWidth="1"/>
    <col min="5641" max="5641" width="10.140625" style="133" bestFit="1" customWidth="1"/>
    <col min="5642" max="5642" width="12.7109375" style="133" bestFit="1" customWidth="1"/>
    <col min="5643" max="5643" width="12" style="133" bestFit="1" customWidth="1"/>
    <col min="5644" max="5644" width="7.7109375" style="133" bestFit="1" customWidth="1"/>
    <col min="5645" max="5645" width="10.140625" style="133" bestFit="1" customWidth="1"/>
    <col min="5646" max="5888" width="9.140625" style="133"/>
    <col min="5889" max="5889" width="3" style="133" customWidth="1"/>
    <col min="5890" max="5890" width="6.28515625" style="133" customWidth="1"/>
    <col min="5891" max="5891" width="5" style="133" bestFit="1" customWidth="1"/>
    <col min="5892" max="5892" width="8.140625" style="133" bestFit="1" customWidth="1"/>
    <col min="5893" max="5893" width="9.5703125" style="133" bestFit="1" customWidth="1"/>
    <col min="5894" max="5894" width="62.5703125" style="133" bestFit="1" customWidth="1"/>
    <col min="5895" max="5895" width="8.140625" style="133" bestFit="1" customWidth="1"/>
    <col min="5896" max="5896" width="12.7109375" style="133" bestFit="1" customWidth="1"/>
    <col min="5897" max="5897" width="10.140625" style="133" bestFit="1" customWidth="1"/>
    <col min="5898" max="5898" width="12.7109375" style="133" bestFit="1" customWidth="1"/>
    <col min="5899" max="5899" width="12" style="133" bestFit="1" customWidth="1"/>
    <col min="5900" max="5900" width="7.7109375" style="133" bestFit="1" customWidth="1"/>
    <col min="5901" max="5901" width="10.140625" style="133" bestFit="1" customWidth="1"/>
    <col min="5902" max="6144" width="9.140625" style="133"/>
    <col min="6145" max="6145" width="3" style="133" customWidth="1"/>
    <col min="6146" max="6146" width="6.28515625" style="133" customWidth="1"/>
    <col min="6147" max="6147" width="5" style="133" bestFit="1" customWidth="1"/>
    <col min="6148" max="6148" width="8.140625" style="133" bestFit="1" customWidth="1"/>
    <col min="6149" max="6149" width="9.5703125" style="133" bestFit="1" customWidth="1"/>
    <col min="6150" max="6150" width="62.5703125" style="133" bestFit="1" customWidth="1"/>
    <col min="6151" max="6151" width="8.140625" style="133" bestFit="1" customWidth="1"/>
    <col min="6152" max="6152" width="12.7109375" style="133" bestFit="1" customWidth="1"/>
    <col min="6153" max="6153" width="10.140625" style="133" bestFit="1" customWidth="1"/>
    <col min="6154" max="6154" width="12.7109375" style="133" bestFit="1" customWidth="1"/>
    <col min="6155" max="6155" width="12" style="133" bestFit="1" customWidth="1"/>
    <col min="6156" max="6156" width="7.7109375" style="133" bestFit="1" customWidth="1"/>
    <col min="6157" max="6157" width="10.140625" style="133" bestFit="1" customWidth="1"/>
    <col min="6158" max="6400" width="9.140625" style="133"/>
    <col min="6401" max="6401" width="3" style="133" customWidth="1"/>
    <col min="6402" max="6402" width="6.28515625" style="133" customWidth="1"/>
    <col min="6403" max="6403" width="5" style="133" bestFit="1" customWidth="1"/>
    <col min="6404" max="6404" width="8.140625" style="133" bestFit="1" customWidth="1"/>
    <col min="6405" max="6405" width="9.5703125" style="133" bestFit="1" customWidth="1"/>
    <col min="6406" max="6406" width="62.5703125" style="133" bestFit="1" customWidth="1"/>
    <col min="6407" max="6407" width="8.140625" style="133" bestFit="1" customWidth="1"/>
    <col min="6408" max="6408" width="12.7109375" style="133" bestFit="1" customWidth="1"/>
    <col min="6409" max="6409" width="10.140625" style="133" bestFit="1" customWidth="1"/>
    <col min="6410" max="6410" width="12.7109375" style="133" bestFit="1" customWidth="1"/>
    <col min="6411" max="6411" width="12" style="133" bestFit="1" customWidth="1"/>
    <col min="6412" max="6412" width="7.7109375" style="133" bestFit="1" customWidth="1"/>
    <col min="6413" max="6413" width="10.140625" style="133" bestFit="1" customWidth="1"/>
    <col min="6414" max="6656" width="9.140625" style="133"/>
    <col min="6657" max="6657" width="3" style="133" customWidth="1"/>
    <col min="6658" max="6658" width="6.28515625" style="133" customWidth="1"/>
    <col min="6659" max="6659" width="5" style="133" bestFit="1" customWidth="1"/>
    <col min="6660" max="6660" width="8.140625" style="133" bestFit="1" customWidth="1"/>
    <col min="6661" max="6661" width="9.5703125" style="133" bestFit="1" customWidth="1"/>
    <col min="6662" max="6662" width="62.5703125" style="133" bestFit="1" customWidth="1"/>
    <col min="6663" max="6663" width="8.140625" style="133" bestFit="1" customWidth="1"/>
    <col min="6664" max="6664" width="12.7109375" style="133" bestFit="1" customWidth="1"/>
    <col min="6665" max="6665" width="10.140625" style="133" bestFit="1" customWidth="1"/>
    <col min="6666" max="6666" width="12.7109375" style="133" bestFit="1" customWidth="1"/>
    <col min="6667" max="6667" width="12" style="133" bestFit="1" customWidth="1"/>
    <col min="6668" max="6668" width="7.7109375" style="133" bestFit="1" customWidth="1"/>
    <col min="6669" max="6669" width="10.140625" style="133" bestFit="1" customWidth="1"/>
    <col min="6670" max="6912" width="9.140625" style="133"/>
    <col min="6913" max="6913" width="3" style="133" customWidth="1"/>
    <col min="6914" max="6914" width="6.28515625" style="133" customWidth="1"/>
    <col min="6915" max="6915" width="5" style="133" bestFit="1" customWidth="1"/>
    <col min="6916" max="6916" width="8.140625" style="133" bestFit="1" customWidth="1"/>
    <col min="6917" max="6917" width="9.5703125" style="133" bestFit="1" customWidth="1"/>
    <col min="6918" max="6918" width="62.5703125" style="133" bestFit="1" customWidth="1"/>
    <col min="6919" max="6919" width="8.140625" style="133" bestFit="1" customWidth="1"/>
    <col min="6920" max="6920" width="12.7109375" style="133" bestFit="1" customWidth="1"/>
    <col min="6921" max="6921" width="10.140625" style="133" bestFit="1" customWidth="1"/>
    <col min="6922" max="6922" width="12.7109375" style="133" bestFit="1" customWidth="1"/>
    <col min="6923" max="6923" width="12" style="133" bestFit="1" customWidth="1"/>
    <col min="6924" max="6924" width="7.7109375" style="133" bestFit="1" customWidth="1"/>
    <col min="6925" max="6925" width="10.140625" style="133" bestFit="1" customWidth="1"/>
    <col min="6926" max="7168" width="9.140625" style="133"/>
    <col min="7169" max="7169" width="3" style="133" customWidth="1"/>
    <col min="7170" max="7170" width="6.28515625" style="133" customWidth="1"/>
    <col min="7171" max="7171" width="5" style="133" bestFit="1" customWidth="1"/>
    <col min="7172" max="7172" width="8.140625" style="133" bestFit="1" customWidth="1"/>
    <col min="7173" max="7173" width="9.5703125" style="133" bestFit="1" customWidth="1"/>
    <col min="7174" max="7174" width="62.5703125" style="133" bestFit="1" customWidth="1"/>
    <col min="7175" max="7175" width="8.140625" style="133" bestFit="1" customWidth="1"/>
    <col min="7176" max="7176" width="12.7109375" style="133" bestFit="1" customWidth="1"/>
    <col min="7177" max="7177" width="10.140625" style="133" bestFit="1" customWidth="1"/>
    <col min="7178" max="7178" width="12.7109375" style="133" bestFit="1" customWidth="1"/>
    <col min="7179" max="7179" width="12" style="133" bestFit="1" customWidth="1"/>
    <col min="7180" max="7180" width="7.7109375" style="133" bestFit="1" customWidth="1"/>
    <col min="7181" max="7181" width="10.140625" style="133" bestFit="1" customWidth="1"/>
    <col min="7182" max="7424" width="9.140625" style="133"/>
    <col min="7425" max="7425" width="3" style="133" customWidth="1"/>
    <col min="7426" max="7426" width="6.28515625" style="133" customWidth="1"/>
    <col min="7427" max="7427" width="5" style="133" bestFit="1" customWidth="1"/>
    <col min="7428" max="7428" width="8.140625" style="133" bestFit="1" customWidth="1"/>
    <col min="7429" max="7429" width="9.5703125" style="133" bestFit="1" customWidth="1"/>
    <col min="7430" max="7430" width="62.5703125" style="133" bestFit="1" customWidth="1"/>
    <col min="7431" max="7431" width="8.140625" style="133" bestFit="1" customWidth="1"/>
    <col min="7432" max="7432" width="12.7109375" style="133" bestFit="1" customWidth="1"/>
    <col min="7433" max="7433" width="10.140625" style="133" bestFit="1" customWidth="1"/>
    <col min="7434" max="7434" width="12.7109375" style="133" bestFit="1" customWidth="1"/>
    <col min="7435" max="7435" width="12" style="133" bestFit="1" customWidth="1"/>
    <col min="7436" max="7436" width="7.7109375" style="133" bestFit="1" customWidth="1"/>
    <col min="7437" max="7437" width="10.140625" style="133" bestFit="1" customWidth="1"/>
    <col min="7438" max="7680" width="9.140625" style="133"/>
    <col min="7681" max="7681" width="3" style="133" customWidth="1"/>
    <col min="7682" max="7682" width="6.28515625" style="133" customWidth="1"/>
    <col min="7683" max="7683" width="5" style="133" bestFit="1" customWidth="1"/>
    <col min="7684" max="7684" width="8.140625" style="133" bestFit="1" customWidth="1"/>
    <col min="7685" max="7685" width="9.5703125" style="133" bestFit="1" customWidth="1"/>
    <col min="7686" max="7686" width="62.5703125" style="133" bestFit="1" customWidth="1"/>
    <col min="7687" max="7687" width="8.140625" style="133" bestFit="1" customWidth="1"/>
    <col min="7688" max="7688" width="12.7109375" style="133" bestFit="1" customWidth="1"/>
    <col min="7689" max="7689" width="10.140625" style="133" bestFit="1" customWidth="1"/>
    <col min="7690" max="7690" width="12.7109375" style="133" bestFit="1" customWidth="1"/>
    <col min="7691" max="7691" width="12" style="133" bestFit="1" customWidth="1"/>
    <col min="7692" max="7692" width="7.7109375" style="133" bestFit="1" customWidth="1"/>
    <col min="7693" max="7693" width="10.140625" style="133" bestFit="1" customWidth="1"/>
    <col min="7694" max="7936" width="9.140625" style="133"/>
    <col min="7937" max="7937" width="3" style="133" customWidth="1"/>
    <col min="7938" max="7938" width="6.28515625" style="133" customWidth="1"/>
    <col min="7939" max="7939" width="5" style="133" bestFit="1" customWidth="1"/>
    <col min="7940" max="7940" width="8.140625" style="133" bestFit="1" customWidth="1"/>
    <col min="7941" max="7941" width="9.5703125" style="133" bestFit="1" customWidth="1"/>
    <col min="7942" max="7942" width="62.5703125" style="133" bestFit="1" customWidth="1"/>
    <col min="7943" max="7943" width="8.140625" style="133" bestFit="1" customWidth="1"/>
    <col min="7944" max="7944" width="12.7109375" style="133" bestFit="1" customWidth="1"/>
    <col min="7945" max="7945" width="10.140625" style="133" bestFit="1" customWidth="1"/>
    <col min="7946" max="7946" width="12.7109375" style="133" bestFit="1" customWidth="1"/>
    <col min="7947" max="7947" width="12" style="133" bestFit="1" customWidth="1"/>
    <col min="7948" max="7948" width="7.7109375" style="133" bestFit="1" customWidth="1"/>
    <col min="7949" max="7949" width="10.140625" style="133" bestFit="1" customWidth="1"/>
    <col min="7950" max="8192" width="9.140625" style="133"/>
    <col min="8193" max="8193" width="3" style="133" customWidth="1"/>
    <col min="8194" max="8194" width="6.28515625" style="133" customWidth="1"/>
    <col min="8195" max="8195" width="5" style="133" bestFit="1" customWidth="1"/>
    <col min="8196" max="8196" width="8.140625" style="133" bestFit="1" customWidth="1"/>
    <col min="8197" max="8197" width="9.5703125" style="133" bestFit="1" customWidth="1"/>
    <col min="8198" max="8198" width="62.5703125" style="133" bestFit="1" customWidth="1"/>
    <col min="8199" max="8199" width="8.140625" style="133" bestFit="1" customWidth="1"/>
    <col min="8200" max="8200" width="12.7109375" style="133" bestFit="1" customWidth="1"/>
    <col min="8201" max="8201" width="10.140625" style="133" bestFit="1" customWidth="1"/>
    <col min="8202" max="8202" width="12.7109375" style="133" bestFit="1" customWidth="1"/>
    <col min="8203" max="8203" width="12" style="133" bestFit="1" customWidth="1"/>
    <col min="8204" max="8204" width="7.7109375" style="133" bestFit="1" customWidth="1"/>
    <col min="8205" max="8205" width="10.140625" style="133" bestFit="1" customWidth="1"/>
    <col min="8206" max="8448" width="9.140625" style="133"/>
    <col min="8449" max="8449" width="3" style="133" customWidth="1"/>
    <col min="8450" max="8450" width="6.28515625" style="133" customWidth="1"/>
    <col min="8451" max="8451" width="5" style="133" bestFit="1" customWidth="1"/>
    <col min="8452" max="8452" width="8.140625" style="133" bestFit="1" customWidth="1"/>
    <col min="8453" max="8453" width="9.5703125" style="133" bestFit="1" customWidth="1"/>
    <col min="8454" max="8454" width="62.5703125" style="133" bestFit="1" customWidth="1"/>
    <col min="8455" max="8455" width="8.140625" style="133" bestFit="1" customWidth="1"/>
    <col min="8456" max="8456" width="12.7109375" style="133" bestFit="1" customWidth="1"/>
    <col min="8457" max="8457" width="10.140625" style="133" bestFit="1" customWidth="1"/>
    <col min="8458" max="8458" width="12.7109375" style="133" bestFit="1" customWidth="1"/>
    <col min="8459" max="8459" width="12" style="133" bestFit="1" customWidth="1"/>
    <col min="8460" max="8460" width="7.7109375" style="133" bestFit="1" customWidth="1"/>
    <col min="8461" max="8461" width="10.140625" style="133" bestFit="1" customWidth="1"/>
    <col min="8462" max="8704" width="9.140625" style="133"/>
    <col min="8705" max="8705" width="3" style="133" customWidth="1"/>
    <col min="8706" max="8706" width="6.28515625" style="133" customWidth="1"/>
    <col min="8707" max="8707" width="5" style="133" bestFit="1" customWidth="1"/>
    <col min="8708" max="8708" width="8.140625" style="133" bestFit="1" customWidth="1"/>
    <col min="8709" max="8709" width="9.5703125" style="133" bestFit="1" customWidth="1"/>
    <col min="8710" max="8710" width="62.5703125" style="133" bestFit="1" customWidth="1"/>
    <col min="8711" max="8711" width="8.140625" style="133" bestFit="1" customWidth="1"/>
    <col min="8712" max="8712" width="12.7109375" style="133" bestFit="1" customWidth="1"/>
    <col min="8713" max="8713" width="10.140625" style="133" bestFit="1" customWidth="1"/>
    <col min="8714" max="8714" width="12.7109375" style="133" bestFit="1" customWidth="1"/>
    <col min="8715" max="8715" width="12" style="133" bestFit="1" customWidth="1"/>
    <col min="8716" max="8716" width="7.7109375" style="133" bestFit="1" customWidth="1"/>
    <col min="8717" max="8717" width="10.140625" style="133" bestFit="1" customWidth="1"/>
    <col min="8718" max="8960" width="9.140625" style="133"/>
    <col min="8961" max="8961" width="3" style="133" customWidth="1"/>
    <col min="8962" max="8962" width="6.28515625" style="133" customWidth="1"/>
    <col min="8963" max="8963" width="5" style="133" bestFit="1" customWidth="1"/>
    <col min="8964" max="8964" width="8.140625" style="133" bestFit="1" customWidth="1"/>
    <col min="8965" max="8965" width="9.5703125" style="133" bestFit="1" customWidth="1"/>
    <col min="8966" max="8966" width="62.5703125" style="133" bestFit="1" customWidth="1"/>
    <col min="8967" max="8967" width="8.140625" style="133" bestFit="1" customWidth="1"/>
    <col min="8968" max="8968" width="12.7109375" style="133" bestFit="1" customWidth="1"/>
    <col min="8969" max="8969" width="10.140625" style="133" bestFit="1" customWidth="1"/>
    <col min="8970" max="8970" width="12.7109375" style="133" bestFit="1" customWidth="1"/>
    <col min="8971" max="8971" width="12" style="133" bestFit="1" customWidth="1"/>
    <col min="8972" max="8972" width="7.7109375" style="133" bestFit="1" customWidth="1"/>
    <col min="8973" max="8973" width="10.140625" style="133" bestFit="1" customWidth="1"/>
    <col min="8974" max="9216" width="9.140625" style="133"/>
    <col min="9217" max="9217" width="3" style="133" customWidth="1"/>
    <col min="9218" max="9218" width="6.28515625" style="133" customWidth="1"/>
    <col min="9219" max="9219" width="5" style="133" bestFit="1" customWidth="1"/>
    <col min="9220" max="9220" width="8.140625" style="133" bestFit="1" customWidth="1"/>
    <col min="9221" max="9221" width="9.5703125" style="133" bestFit="1" customWidth="1"/>
    <col min="9222" max="9222" width="62.5703125" style="133" bestFit="1" customWidth="1"/>
    <col min="9223" max="9223" width="8.140625" style="133" bestFit="1" customWidth="1"/>
    <col min="9224" max="9224" width="12.7109375" style="133" bestFit="1" customWidth="1"/>
    <col min="9225" max="9225" width="10.140625" style="133" bestFit="1" customWidth="1"/>
    <col min="9226" max="9226" width="12.7109375" style="133" bestFit="1" customWidth="1"/>
    <col min="9227" max="9227" width="12" style="133" bestFit="1" customWidth="1"/>
    <col min="9228" max="9228" width="7.7109375" style="133" bestFit="1" customWidth="1"/>
    <col min="9229" max="9229" width="10.140625" style="133" bestFit="1" customWidth="1"/>
    <col min="9230" max="9472" width="9.140625" style="133"/>
    <col min="9473" max="9473" width="3" style="133" customWidth="1"/>
    <col min="9474" max="9474" width="6.28515625" style="133" customWidth="1"/>
    <col min="9475" max="9475" width="5" style="133" bestFit="1" customWidth="1"/>
    <col min="9476" max="9476" width="8.140625" style="133" bestFit="1" customWidth="1"/>
    <col min="9477" max="9477" width="9.5703125" style="133" bestFit="1" customWidth="1"/>
    <col min="9478" max="9478" width="62.5703125" style="133" bestFit="1" customWidth="1"/>
    <col min="9479" max="9479" width="8.140625" style="133" bestFit="1" customWidth="1"/>
    <col min="9480" max="9480" width="12.7109375" style="133" bestFit="1" customWidth="1"/>
    <col min="9481" max="9481" width="10.140625" style="133" bestFit="1" customWidth="1"/>
    <col min="9482" max="9482" width="12.7109375" style="133" bestFit="1" customWidth="1"/>
    <col min="9483" max="9483" width="12" style="133" bestFit="1" customWidth="1"/>
    <col min="9484" max="9484" width="7.7109375" style="133" bestFit="1" customWidth="1"/>
    <col min="9485" max="9485" width="10.140625" style="133" bestFit="1" customWidth="1"/>
    <col min="9486" max="9728" width="9.140625" style="133"/>
    <col min="9729" max="9729" width="3" style="133" customWidth="1"/>
    <col min="9730" max="9730" width="6.28515625" style="133" customWidth="1"/>
    <col min="9731" max="9731" width="5" style="133" bestFit="1" customWidth="1"/>
    <col min="9732" max="9732" width="8.140625" style="133" bestFit="1" customWidth="1"/>
    <col min="9733" max="9733" width="9.5703125" style="133" bestFit="1" customWidth="1"/>
    <col min="9734" max="9734" width="62.5703125" style="133" bestFit="1" customWidth="1"/>
    <col min="9735" max="9735" width="8.140625" style="133" bestFit="1" customWidth="1"/>
    <col min="9736" max="9736" width="12.7109375" style="133" bestFit="1" customWidth="1"/>
    <col min="9737" max="9737" width="10.140625" style="133" bestFit="1" customWidth="1"/>
    <col min="9738" max="9738" width="12.7109375" style="133" bestFit="1" customWidth="1"/>
    <col min="9739" max="9739" width="12" style="133" bestFit="1" customWidth="1"/>
    <col min="9740" max="9740" width="7.7109375" style="133" bestFit="1" customWidth="1"/>
    <col min="9741" max="9741" width="10.140625" style="133" bestFit="1" customWidth="1"/>
    <col min="9742" max="9984" width="9.140625" style="133"/>
    <col min="9985" max="9985" width="3" style="133" customWidth="1"/>
    <col min="9986" max="9986" width="6.28515625" style="133" customWidth="1"/>
    <col min="9987" max="9987" width="5" style="133" bestFit="1" customWidth="1"/>
    <col min="9988" max="9988" width="8.140625" style="133" bestFit="1" customWidth="1"/>
    <col min="9989" max="9989" width="9.5703125" style="133" bestFit="1" customWidth="1"/>
    <col min="9990" max="9990" width="62.5703125" style="133" bestFit="1" customWidth="1"/>
    <col min="9991" max="9991" width="8.140625" style="133" bestFit="1" customWidth="1"/>
    <col min="9992" max="9992" width="12.7109375" style="133" bestFit="1" customWidth="1"/>
    <col min="9993" max="9993" width="10.140625" style="133" bestFit="1" customWidth="1"/>
    <col min="9994" max="9994" width="12.7109375" style="133" bestFit="1" customWidth="1"/>
    <col min="9995" max="9995" width="12" style="133" bestFit="1" customWidth="1"/>
    <col min="9996" max="9996" width="7.7109375" style="133" bestFit="1" customWidth="1"/>
    <col min="9997" max="9997" width="10.140625" style="133" bestFit="1" customWidth="1"/>
    <col min="9998" max="10240" width="9.140625" style="133"/>
    <col min="10241" max="10241" width="3" style="133" customWidth="1"/>
    <col min="10242" max="10242" width="6.28515625" style="133" customWidth="1"/>
    <col min="10243" max="10243" width="5" style="133" bestFit="1" customWidth="1"/>
    <col min="10244" max="10244" width="8.140625" style="133" bestFit="1" customWidth="1"/>
    <col min="10245" max="10245" width="9.5703125" style="133" bestFit="1" customWidth="1"/>
    <col min="10246" max="10246" width="62.5703125" style="133" bestFit="1" customWidth="1"/>
    <col min="10247" max="10247" width="8.140625" style="133" bestFit="1" customWidth="1"/>
    <col min="10248" max="10248" width="12.7109375" style="133" bestFit="1" customWidth="1"/>
    <col min="10249" max="10249" width="10.140625" style="133" bestFit="1" customWidth="1"/>
    <col min="10250" max="10250" width="12.7109375" style="133" bestFit="1" customWidth="1"/>
    <col min="10251" max="10251" width="12" style="133" bestFit="1" customWidth="1"/>
    <col min="10252" max="10252" width="7.7109375" style="133" bestFit="1" customWidth="1"/>
    <col min="10253" max="10253" width="10.140625" style="133" bestFit="1" customWidth="1"/>
    <col min="10254" max="10496" width="9.140625" style="133"/>
    <col min="10497" max="10497" width="3" style="133" customWidth="1"/>
    <col min="10498" max="10498" width="6.28515625" style="133" customWidth="1"/>
    <col min="10499" max="10499" width="5" style="133" bestFit="1" customWidth="1"/>
    <col min="10500" max="10500" width="8.140625" style="133" bestFit="1" customWidth="1"/>
    <col min="10501" max="10501" width="9.5703125" style="133" bestFit="1" customWidth="1"/>
    <col min="10502" max="10502" width="62.5703125" style="133" bestFit="1" customWidth="1"/>
    <col min="10503" max="10503" width="8.140625" style="133" bestFit="1" customWidth="1"/>
    <col min="10504" max="10504" width="12.7109375" style="133" bestFit="1" customWidth="1"/>
    <col min="10505" max="10505" width="10.140625" style="133" bestFit="1" customWidth="1"/>
    <col min="10506" max="10506" width="12.7109375" style="133" bestFit="1" customWidth="1"/>
    <col min="10507" max="10507" width="12" style="133" bestFit="1" customWidth="1"/>
    <col min="10508" max="10508" width="7.7109375" style="133" bestFit="1" customWidth="1"/>
    <col min="10509" max="10509" width="10.140625" style="133" bestFit="1" customWidth="1"/>
    <col min="10510" max="10752" width="9.140625" style="133"/>
    <col min="10753" max="10753" width="3" style="133" customWidth="1"/>
    <col min="10754" max="10754" width="6.28515625" style="133" customWidth="1"/>
    <col min="10755" max="10755" width="5" style="133" bestFit="1" customWidth="1"/>
    <col min="10756" max="10756" width="8.140625" style="133" bestFit="1" customWidth="1"/>
    <col min="10757" max="10757" width="9.5703125" style="133" bestFit="1" customWidth="1"/>
    <col min="10758" max="10758" width="62.5703125" style="133" bestFit="1" customWidth="1"/>
    <col min="10759" max="10759" width="8.140625" style="133" bestFit="1" customWidth="1"/>
    <col min="10760" max="10760" width="12.7109375" style="133" bestFit="1" customWidth="1"/>
    <col min="10761" max="10761" width="10.140625" style="133" bestFit="1" customWidth="1"/>
    <col min="10762" max="10762" width="12.7109375" style="133" bestFit="1" customWidth="1"/>
    <col min="10763" max="10763" width="12" style="133" bestFit="1" customWidth="1"/>
    <col min="10764" max="10764" width="7.7109375" style="133" bestFit="1" customWidth="1"/>
    <col min="10765" max="10765" width="10.140625" style="133" bestFit="1" customWidth="1"/>
    <col min="10766" max="11008" width="9.140625" style="133"/>
    <col min="11009" max="11009" width="3" style="133" customWidth="1"/>
    <col min="11010" max="11010" width="6.28515625" style="133" customWidth="1"/>
    <col min="11011" max="11011" width="5" style="133" bestFit="1" customWidth="1"/>
    <col min="11012" max="11012" width="8.140625" style="133" bestFit="1" customWidth="1"/>
    <col min="11013" max="11013" width="9.5703125" style="133" bestFit="1" customWidth="1"/>
    <col min="11014" max="11014" width="62.5703125" style="133" bestFit="1" customWidth="1"/>
    <col min="11015" max="11015" width="8.140625" style="133" bestFit="1" customWidth="1"/>
    <col min="11016" max="11016" width="12.7109375" style="133" bestFit="1" customWidth="1"/>
    <col min="11017" max="11017" width="10.140625" style="133" bestFit="1" customWidth="1"/>
    <col min="11018" max="11018" width="12.7109375" style="133" bestFit="1" customWidth="1"/>
    <col min="11019" max="11019" width="12" style="133" bestFit="1" customWidth="1"/>
    <col min="11020" max="11020" width="7.7109375" style="133" bestFit="1" customWidth="1"/>
    <col min="11021" max="11021" width="10.140625" style="133" bestFit="1" customWidth="1"/>
    <col min="11022" max="11264" width="9.140625" style="133"/>
    <col min="11265" max="11265" width="3" style="133" customWidth="1"/>
    <col min="11266" max="11266" width="6.28515625" style="133" customWidth="1"/>
    <col min="11267" max="11267" width="5" style="133" bestFit="1" customWidth="1"/>
    <col min="11268" max="11268" width="8.140625" style="133" bestFit="1" customWidth="1"/>
    <col min="11269" max="11269" width="9.5703125" style="133" bestFit="1" customWidth="1"/>
    <col min="11270" max="11270" width="62.5703125" style="133" bestFit="1" customWidth="1"/>
    <col min="11271" max="11271" width="8.140625" style="133" bestFit="1" customWidth="1"/>
    <col min="11272" max="11272" width="12.7109375" style="133" bestFit="1" customWidth="1"/>
    <col min="11273" max="11273" width="10.140625" style="133" bestFit="1" customWidth="1"/>
    <col min="11274" max="11274" width="12.7109375" style="133" bestFit="1" customWidth="1"/>
    <col min="11275" max="11275" width="12" style="133" bestFit="1" customWidth="1"/>
    <col min="11276" max="11276" width="7.7109375" style="133" bestFit="1" customWidth="1"/>
    <col min="11277" max="11277" width="10.140625" style="133" bestFit="1" customWidth="1"/>
    <col min="11278" max="11520" width="9.140625" style="133"/>
    <col min="11521" max="11521" width="3" style="133" customWidth="1"/>
    <col min="11522" max="11522" width="6.28515625" style="133" customWidth="1"/>
    <col min="11523" max="11523" width="5" style="133" bestFit="1" customWidth="1"/>
    <col min="11524" max="11524" width="8.140625" style="133" bestFit="1" customWidth="1"/>
    <col min="11525" max="11525" width="9.5703125" style="133" bestFit="1" customWidth="1"/>
    <col min="11526" max="11526" width="62.5703125" style="133" bestFit="1" customWidth="1"/>
    <col min="11527" max="11527" width="8.140625" style="133" bestFit="1" customWidth="1"/>
    <col min="11528" max="11528" width="12.7109375" style="133" bestFit="1" customWidth="1"/>
    <col min="11529" max="11529" width="10.140625" style="133" bestFit="1" customWidth="1"/>
    <col min="11530" max="11530" width="12.7109375" style="133" bestFit="1" customWidth="1"/>
    <col min="11531" max="11531" width="12" style="133" bestFit="1" customWidth="1"/>
    <col min="11532" max="11532" width="7.7109375" style="133" bestFit="1" customWidth="1"/>
    <col min="11533" max="11533" width="10.140625" style="133" bestFit="1" customWidth="1"/>
    <col min="11534" max="11776" width="9.140625" style="133"/>
    <col min="11777" max="11777" width="3" style="133" customWidth="1"/>
    <col min="11778" max="11778" width="6.28515625" style="133" customWidth="1"/>
    <col min="11779" max="11779" width="5" style="133" bestFit="1" customWidth="1"/>
    <col min="11780" max="11780" width="8.140625" style="133" bestFit="1" customWidth="1"/>
    <col min="11781" max="11781" width="9.5703125" style="133" bestFit="1" customWidth="1"/>
    <col min="11782" max="11782" width="62.5703125" style="133" bestFit="1" customWidth="1"/>
    <col min="11783" max="11783" width="8.140625" style="133" bestFit="1" customWidth="1"/>
    <col min="11784" max="11784" width="12.7109375" style="133" bestFit="1" customWidth="1"/>
    <col min="11785" max="11785" width="10.140625" style="133" bestFit="1" customWidth="1"/>
    <col min="11786" max="11786" width="12.7109375" style="133" bestFit="1" customWidth="1"/>
    <col min="11787" max="11787" width="12" style="133" bestFit="1" customWidth="1"/>
    <col min="11788" max="11788" width="7.7109375" style="133" bestFit="1" customWidth="1"/>
    <col min="11789" max="11789" width="10.140625" style="133" bestFit="1" customWidth="1"/>
    <col min="11790" max="12032" width="9.140625" style="133"/>
    <col min="12033" max="12033" width="3" style="133" customWidth="1"/>
    <col min="12034" max="12034" width="6.28515625" style="133" customWidth="1"/>
    <col min="12035" max="12035" width="5" style="133" bestFit="1" customWidth="1"/>
    <col min="12036" max="12036" width="8.140625" style="133" bestFit="1" customWidth="1"/>
    <col min="12037" max="12037" width="9.5703125" style="133" bestFit="1" customWidth="1"/>
    <col min="12038" max="12038" width="62.5703125" style="133" bestFit="1" customWidth="1"/>
    <col min="12039" max="12039" width="8.140625" style="133" bestFit="1" customWidth="1"/>
    <col min="12040" max="12040" width="12.7109375" style="133" bestFit="1" customWidth="1"/>
    <col min="12041" max="12041" width="10.140625" style="133" bestFit="1" customWidth="1"/>
    <col min="12042" max="12042" width="12.7109375" style="133" bestFit="1" customWidth="1"/>
    <col min="12043" max="12043" width="12" style="133" bestFit="1" customWidth="1"/>
    <col min="12044" max="12044" width="7.7109375" style="133" bestFit="1" customWidth="1"/>
    <col min="12045" max="12045" width="10.140625" style="133" bestFit="1" customWidth="1"/>
    <col min="12046" max="12288" width="9.140625" style="133"/>
    <col min="12289" max="12289" width="3" style="133" customWidth="1"/>
    <col min="12290" max="12290" width="6.28515625" style="133" customWidth="1"/>
    <col min="12291" max="12291" width="5" style="133" bestFit="1" customWidth="1"/>
    <col min="12292" max="12292" width="8.140625" style="133" bestFit="1" customWidth="1"/>
    <col min="12293" max="12293" width="9.5703125" style="133" bestFit="1" customWidth="1"/>
    <col min="12294" max="12294" width="62.5703125" style="133" bestFit="1" customWidth="1"/>
    <col min="12295" max="12295" width="8.140625" style="133" bestFit="1" customWidth="1"/>
    <col min="12296" max="12296" width="12.7109375" style="133" bestFit="1" customWidth="1"/>
    <col min="12297" max="12297" width="10.140625" style="133" bestFit="1" customWidth="1"/>
    <col min="12298" max="12298" width="12.7109375" style="133" bestFit="1" customWidth="1"/>
    <col min="12299" max="12299" width="12" style="133" bestFit="1" customWidth="1"/>
    <col min="12300" max="12300" width="7.7109375" style="133" bestFit="1" customWidth="1"/>
    <col min="12301" max="12301" width="10.140625" style="133" bestFit="1" customWidth="1"/>
    <col min="12302" max="12544" width="9.140625" style="133"/>
    <col min="12545" max="12545" width="3" style="133" customWidth="1"/>
    <col min="12546" max="12546" width="6.28515625" style="133" customWidth="1"/>
    <col min="12547" max="12547" width="5" style="133" bestFit="1" customWidth="1"/>
    <col min="12548" max="12548" width="8.140625" style="133" bestFit="1" customWidth="1"/>
    <col min="12549" max="12549" width="9.5703125" style="133" bestFit="1" customWidth="1"/>
    <col min="12550" max="12550" width="62.5703125" style="133" bestFit="1" customWidth="1"/>
    <col min="12551" max="12551" width="8.140625" style="133" bestFit="1" customWidth="1"/>
    <col min="12552" max="12552" width="12.7109375" style="133" bestFit="1" customWidth="1"/>
    <col min="12553" max="12553" width="10.140625" style="133" bestFit="1" customWidth="1"/>
    <col min="12554" max="12554" width="12.7109375" style="133" bestFit="1" customWidth="1"/>
    <col min="12555" max="12555" width="12" style="133" bestFit="1" customWidth="1"/>
    <col min="12556" max="12556" width="7.7109375" style="133" bestFit="1" customWidth="1"/>
    <col min="12557" max="12557" width="10.140625" style="133" bestFit="1" customWidth="1"/>
    <col min="12558" max="12800" width="9.140625" style="133"/>
    <col min="12801" max="12801" width="3" style="133" customWidth="1"/>
    <col min="12802" max="12802" width="6.28515625" style="133" customWidth="1"/>
    <col min="12803" max="12803" width="5" style="133" bestFit="1" customWidth="1"/>
    <col min="12804" max="12804" width="8.140625" style="133" bestFit="1" customWidth="1"/>
    <col min="12805" max="12805" width="9.5703125" style="133" bestFit="1" customWidth="1"/>
    <col min="12806" max="12806" width="62.5703125" style="133" bestFit="1" customWidth="1"/>
    <col min="12807" max="12807" width="8.140625" style="133" bestFit="1" customWidth="1"/>
    <col min="12808" max="12808" width="12.7109375" style="133" bestFit="1" customWidth="1"/>
    <col min="12809" max="12809" width="10.140625" style="133" bestFit="1" customWidth="1"/>
    <col min="12810" max="12810" width="12.7109375" style="133" bestFit="1" customWidth="1"/>
    <col min="12811" max="12811" width="12" style="133" bestFit="1" customWidth="1"/>
    <col min="12812" max="12812" width="7.7109375" style="133" bestFit="1" customWidth="1"/>
    <col min="12813" max="12813" width="10.140625" style="133" bestFit="1" customWidth="1"/>
    <col min="12814" max="13056" width="9.140625" style="133"/>
    <col min="13057" max="13057" width="3" style="133" customWidth="1"/>
    <col min="13058" max="13058" width="6.28515625" style="133" customWidth="1"/>
    <col min="13059" max="13059" width="5" style="133" bestFit="1" customWidth="1"/>
    <col min="13060" max="13060" width="8.140625" style="133" bestFit="1" customWidth="1"/>
    <col min="13061" max="13061" width="9.5703125" style="133" bestFit="1" customWidth="1"/>
    <col min="13062" max="13062" width="62.5703125" style="133" bestFit="1" customWidth="1"/>
    <col min="13063" max="13063" width="8.140625" style="133" bestFit="1" customWidth="1"/>
    <col min="13064" max="13064" width="12.7109375" style="133" bestFit="1" customWidth="1"/>
    <col min="13065" max="13065" width="10.140625" style="133" bestFit="1" customWidth="1"/>
    <col min="13066" max="13066" width="12.7109375" style="133" bestFit="1" customWidth="1"/>
    <col min="13067" max="13067" width="12" style="133" bestFit="1" customWidth="1"/>
    <col min="13068" max="13068" width="7.7109375" style="133" bestFit="1" customWidth="1"/>
    <col min="13069" max="13069" width="10.140625" style="133" bestFit="1" customWidth="1"/>
    <col min="13070" max="13312" width="9.140625" style="133"/>
    <col min="13313" max="13313" width="3" style="133" customWidth="1"/>
    <col min="13314" max="13314" width="6.28515625" style="133" customWidth="1"/>
    <col min="13315" max="13315" width="5" style="133" bestFit="1" customWidth="1"/>
    <col min="13316" max="13316" width="8.140625" style="133" bestFit="1" customWidth="1"/>
    <col min="13317" max="13317" width="9.5703125" style="133" bestFit="1" customWidth="1"/>
    <col min="13318" max="13318" width="62.5703125" style="133" bestFit="1" customWidth="1"/>
    <col min="13319" max="13319" width="8.140625" style="133" bestFit="1" customWidth="1"/>
    <col min="13320" max="13320" width="12.7109375" style="133" bestFit="1" customWidth="1"/>
    <col min="13321" max="13321" width="10.140625" style="133" bestFit="1" customWidth="1"/>
    <col min="13322" max="13322" width="12.7109375" style="133" bestFit="1" customWidth="1"/>
    <col min="13323" max="13323" width="12" style="133" bestFit="1" customWidth="1"/>
    <col min="13324" max="13324" width="7.7109375" style="133" bestFit="1" customWidth="1"/>
    <col min="13325" max="13325" width="10.140625" style="133" bestFit="1" customWidth="1"/>
    <col min="13326" max="13568" width="9.140625" style="133"/>
    <col min="13569" max="13569" width="3" style="133" customWidth="1"/>
    <col min="13570" max="13570" width="6.28515625" style="133" customWidth="1"/>
    <col min="13571" max="13571" width="5" style="133" bestFit="1" customWidth="1"/>
    <col min="13572" max="13572" width="8.140625" style="133" bestFit="1" customWidth="1"/>
    <col min="13573" max="13573" width="9.5703125" style="133" bestFit="1" customWidth="1"/>
    <col min="13574" max="13574" width="62.5703125" style="133" bestFit="1" customWidth="1"/>
    <col min="13575" max="13575" width="8.140625" style="133" bestFit="1" customWidth="1"/>
    <col min="13576" max="13576" width="12.7109375" style="133" bestFit="1" customWidth="1"/>
    <col min="13577" max="13577" width="10.140625" style="133" bestFit="1" customWidth="1"/>
    <col min="13578" max="13578" width="12.7109375" style="133" bestFit="1" customWidth="1"/>
    <col min="13579" max="13579" width="12" style="133" bestFit="1" customWidth="1"/>
    <col min="13580" max="13580" width="7.7109375" style="133" bestFit="1" customWidth="1"/>
    <col min="13581" max="13581" width="10.140625" style="133" bestFit="1" customWidth="1"/>
    <col min="13582" max="13824" width="9.140625" style="133"/>
    <col min="13825" max="13825" width="3" style="133" customWidth="1"/>
    <col min="13826" max="13826" width="6.28515625" style="133" customWidth="1"/>
    <col min="13827" max="13827" width="5" style="133" bestFit="1" customWidth="1"/>
    <col min="13828" max="13828" width="8.140625" style="133" bestFit="1" customWidth="1"/>
    <col min="13829" max="13829" width="9.5703125" style="133" bestFit="1" customWidth="1"/>
    <col min="13830" max="13830" width="62.5703125" style="133" bestFit="1" customWidth="1"/>
    <col min="13831" max="13831" width="8.140625" style="133" bestFit="1" customWidth="1"/>
    <col min="13832" max="13832" width="12.7109375" style="133" bestFit="1" customWidth="1"/>
    <col min="13833" max="13833" width="10.140625" style="133" bestFit="1" customWidth="1"/>
    <col min="13834" max="13834" width="12.7109375" style="133" bestFit="1" customWidth="1"/>
    <col min="13835" max="13835" width="12" style="133" bestFit="1" customWidth="1"/>
    <col min="13836" max="13836" width="7.7109375" style="133" bestFit="1" customWidth="1"/>
    <col min="13837" max="13837" width="10.140625" style="133" bestFit="1" customWidth="1"/>
    <col min="13838" max="14080" width="9.140625" style="133"/>
    <col min="14081" max="14081" width="3" style="133" customWidth="1"/>
    <col min="14082" max="14082" width="6.28515625" style="133" customWidth="1"/>
    <col min="14083" max="14083" width="5" style="133" bestFit="1" customWidth="1"/>
    <col min="14084" max="14084" width="8.140625" style="133" bestFit="1" customWidth="1"/>
    <col min="14085" max="14085" width="9.5703125" style="133" bestFit="1" customWidth="1"/>
    <col min="14086" max="14086" width="62.5703125" style="133" bestFit="1" customWidth="1"/>
    <col min="14087" max="14087" width="8.140625" style="133" bestFit="1" customWidth="1"/>
    <col min="14088" max="14088" width="12.7109375" style="133" bestFit="1" customWidth="1"/>
    <col min="14089" max="14089" width="10.140625" style="133" bestFit="1" customWidth="1"/>
    <col min="14090" max="14090" width="12.7109375" style="133" bestFit="1" customWidth="1"/>
    <col min="14091" max="14091" width="12" style="133" bestFit="1" customWidth="1"/>
    <col min="14092" max="14092" width="7.7109375" style="133" bestFit="1" customWidth="1"/>
    <col min="14093" max="14093" width="10.140625" style="133" bestFit="1" customWidth="1"/>
    <col min="14094" max="14336" width="9.140625" style="133"/>
    <col min="14337" max="14337" width="3" style="133" customWidth="1"/>
    <col min="14338" max="14338" width="6.28515625" style="133" customWidth="1"/>
    <col min="14339" max="14339" width="5" style="133" bestFit="1" customWidth="1"/>
    <col min="14340" max="14340" width="8.140625" style="133" bestFit="1" customWidth="1"/>
    <col min="14341" max="14341" width="9.5703125" style="133" bestFit="1" customWidth="1"/>
    <col min="14342" max="14342" width="62.5703125" style="133" bestFit="1" customWidth="1"/>
    <col min="14343" max="14343" width="8.140625" style="133" bestFit="1" customWidth="1"/>
    <col min="14344" max="14344" width="12.7109375" style="133" bestFit="1" customWidth="1"/>
    <col min="14345" max="14345" width="10.140625" style="133" bestFit="1" customWidth="1"/>
    <col min="14346" max="14346" width="12.7109375" style="133" bestFit="1" customWidth="1"/>
    <col min="14347" max="14347" width="12" style="133" bestFit="1" customWidth="1"/>
    <col min="14348" max="14348" width="7.7109375" style="133" bestFit="1" customWidth="1"/>
    <col min="14349" max="14349" width="10.140625" style="133" bestFit="1" customWidth="1"/>
    <col min="14350" max="14592" width="9.140625" style="133"/>
    <col min="14593" max="14593" width="3" style="133" customWidth="1"/>
    <col min="14594" max="14594" width="6.28515625" style="133" customWidth="1"/>
    <col min="14595" max="14595" width="5" style="133" bestFit="1" customWidth="1"/>
    <col min="14596" max="14596" width="8.140625" style="133" bestFit="1" customWidth="1"/>
    <col min="14597" max="14597" width="9.5703125" style="133" bestFit="1" customWidth="1"/>
    <col min="14598" max="14598" width="62.5703125" style="133" bestFit="1" customWidth="1"/>
    <col min="14599" max="14599" width="8.140625" style="133" bestFit="1" customWidth="1"/>
    <col min="14600" max="14600" width="12.7109375" style="133" bestFit="1" customWidth="1"/>
    <col min="14601" max="14601" width="10.140625" style="133" bestFit="1" customWidth="1"/>
    <col min="14602" max="14602" width="12.7109375" style="133" bestFit="1" customWidth="1"/>
    <col min="14603" max="14603" width="12" style="133" bestFit="1" customWidth="1"/>
    <col min="14604" max="14604" width="7.7109375" style="133" bestFit="1" customWidth="1"/>
    <col min="14605" max="14605" width="10.140625" style="133" bestFit="1" customWidth="1"/>
    <col min="14606" max="14848" width="9.140625" style="133"/>
    <col min="14849" max="14849" width="3" style="133" customWidth="1"/>
    <col min="14850" max="14850" width="6.28515625" style="133" customWidth="1"/>
    <col min="14851" max="14851" width="5" style="133" bestFit="1" customWidth="1"/>
    <col min="14852" max="14852" width="8.140625" style="133" bestFit="1" customWidth="1"/>
    <col min="14853" max="14853" width="9.5703125" style="133" bestFit="1" customWidth="1"/>
    <col min="14854" max="14854" width="62.5703125" style="133" bestFit="1" customWidth="1"/>
    <col min="14855" max="14855" width="8.140625" style="133" bestFit="1" customWidth="1"/>
    <col min="14856" max="14856" width="12.7109375" style="133" bestFit="1" customWidth="1"/>
    <col min="14857" max="14857" width="10.140625" style="133" bestFit="1" customWidth="1"/>
    <col min="14858" max="14858" width="12.7109375" style="133" bestFit="1" customWidth="1"/>
    <col min="14859" max="14859" width="12" style="133" bestFit="1" customWidth="1"/>
    <col min="14860" max="14860" width="7.7109375" style="133" bestFit="1" customWidth="1"/>
    <col min="14861" max="14861" width="10.140625" style="133" bestFit="1" customWidth="1"/>
    <col min="14862" max="15104" width="9.140625" style="133"/>
    <col min="15105" max="15105" width="3" style="133" customWidth="1"/>
    <col min="15106" max="15106" width="6.28515625" style="133" customWidth="1"/>
    <col min="15107" max="15107" width="5" style="133" bestFit="1" customWidth="1"/>
    <col min="15108" max="15108" width="8.140625" style="133" bestFit="1" customWidth="1"/>
    <col min="15109" max="15109" width="9.5703125" style="133" bestFit="1" customWidth="1"/>
    <col min="15110" max="15110" width="62.5703125" style="133" bestFit="1" customWidth="1"/>
    <col min="15111" max="15111" width="8.140625" style="133" bestFit="1" customWidth="1"/>
    <col min="15112" max="15112" width="12.7109375" style="133" bestFit="1" customWidth="1"/>
    <col min="15113" max="15113" width="10.140625" style="133" bestFit="1" customWidth="1"/>
    <col min="15114" max="15114" width="12.7109375" style="133" bestFit="1" customWidth="1"/>
    <col min="15115" max="15115" width="12" style="133" bestFit="1" customWidth="1"/>
    <col min="15116" max="15116" width="7.7109375" style="133" bestFit="1" customWidth="1"/>
    <col min="15117" max="15117" width="10.140625" style="133" bestFit="1" customWidth="1"/>
    <col min="15118" max="15360" width="9.140625" style="133"/>
    <col min="15361" max="15361" width="3" style="133" customWidth="1"/>
    <col min="15362" max="15362" width="6.28515625" style="133" customWidth="1"/>
    <col min="15363" max="15363" width="5" style="133" bestFit="1" customWidth="1"/>
    <col min="15364" max="15364" width="8.140625" style="133" bestFit="1" customWidth="1"/>
    <col min="15365" max="15365" width="9.5703125" style="133" bestFit="1" customWidth="1"/>
    <col min="15366" max="15366" width="62.5703125" style="133" bestFit="1" customWidth="1"/>
    <col min="15367" max="15367" width="8.140625" style="133" bestFit="1" customWidth="1"/>
    <col min="15368" max="15368" width="12.7109375" style="133" bestFit="1" customWidth="1"/>
    <col min="15369" max="15369" width="10.140625" style="133" bestFit="1" customWidth="1"/>
    <col min="15370" max="15370" width="12.7109375" style="133" bestFit="1" customWidth="1"/>
    <col min="15371" max="15371" width="12" style="133" bestFit="1" customWidth="1"/>
    <col min="15372" max="15372" width="7.7109375" style="133" bestFit="1" customWidth="1"/>
    <col min="15373" max="15373" width="10.140625" style="133" bestFit="1" customWidth="1"/>
    <col min="15374" max="15616" width="9.140625" style="133"/>
    <col min="15617" max="15617" width="3" style="133" customWidth="1"/>
    <col min="15618" max="15618" width="6.28515625" style="133" customWidth="1"/>
    <col min="15619" max="15619" width="5" style="133" bestFit="1" customWidth="1"/>
    <col min="15620" max="15620" width="8.140625" style="133" bestFit="1" customWidth="1"/>
    <col min="15621" max="15621" width="9.5703125" style="133" bestFit="1" customWidth="1"/>
    <col min="15622" max="15622" width="62.5703125" style="133" bestFit="1" customWidth="1"/>
    <col min="15623" max="15623" width="8.140625" style="133" bestFit="1" customWidth="1"/>
    <col min="15624" max="15624" width="12.7109375" style="133" bestFit="1" customWidth="1"/>
    <col min="15625" max="15625" width="10.140625" style="133" bestFit="1" customWidth="1"/>
    <col min="15626" max="15626" width="12.7109375" style="133" bestFit="1" customWidth="1"/>
    <col min="15627" max="15627" width="12" style="133" bestFit="1" customWidth="1"/>
    <col min="15628" max="15628" width="7.7109375" style="133" bestFit="1" customWidth="1"/>
    <col min="15629" max="15629" width="10.140625" style="133" bestFit="1" customWidth="1"/>
    <col min="15630" max="15872" width="9.140625" style="133"/>
    <col min="15873" max="15873" width="3" style="133" customWidth="1"/>
    <col min="15874" max="15874" width="6.28515625" style="133" customWidth="1"/>
    <col min="15875" max="15875" width="5" style="133" bestFit="1" customWidth="1"/>
    <col min="15876" max="15876" width="8.140625" style="133" bestFit="1" customWidth="1"/>
    <col min="15877" max="15877" width="9.5703125" style="133" bestFit="1" customWidth="1"/>
    <col min="15878" max="15878" width="62.5703125" style="133" bestFit="1" customWidth="1"/>
    <col min="15879" max="15879" width="8.140625" style="133" bestFit="1" customWidth="1"/>
    <col min="15880" max="15880" width="12.7109375" style="133" bestFit="1" customWidth="1"/>
    <col min="15881" max="15881" width="10.140625" style="133" bestFit="1" customWidth="1"/>
    <col min="15882" max="15882" width="12.7109375" style="133" bestFit="1" customWidth="1"/>
    <col min="15883" max="15883" width="12" style="133" bestFit="1" customWidth="1"/>
    <col min="15884" max="15884" width="7.7109375" style="133" bestFit="1" customWidth="1"/>
    <col min="15885" max="15885" width="10.140625" style="133" bestFit="1" customWidth="1"/>
    <col min="15886" max="16128" width="9.140625" style="133"/>
    <col min="16129" max="16129" width="3" style="133" customWidth="1"/>
    <col min="16130" max="16130" width="6.28515625" style="133" customWidth="1"/>
    <col min="16131" max="16131" width="5" style="133" bestFit="1" customWidth="1"/>
    <col min="16132" max="16132" width="8.140625" style="133" bestFit="1" customWidth="1"/>
    <col min="16133" max="16133" width="9.5703125" style="133" bestFit="1" customWidth="1"/>
    <col min="16134" max="16134" width="62.5703125" style="133" bestFit="1" customWidth="1"/>
    <col min="16135" max="16135" width="8.140625" style="133" bestFit="1" customWidth="1"/>
    <col min="16136" max="16136" width="12.7109375" style="133" bestFit="1" customWidth="1"/>
    <col min="16137" max="16137" width="10.140625" style="133" bestFit="1" customWidth="1"/>
    <col min="16138" max="16138" width="12.7109375" style="133" bestFit="1" customWidth="1"/>
    <col min="16139" max="16139" width="12" style="133" bestFit="1" customWidth="1"/>
    <col min="16140" max="16140" width="7.7109375" style="133" bestFit="1" customWidth="1"/>
    <col min="16141" max="16141" width="10.140625" style="133" bestFit="1" customWidth="1"/>
    <col min="16142" max="16384" width="9.140625" style="133"/>
  </cols>
  <sheetData>
    <row r="1" spans="1:13">
      <c r="A1" s="1"/>
      <c r="B1" s="2"/>
      <c r="C1" s="2"/>
      <c r="D1" s="2"/>
      <c r="E1" s="3"/>
      <c r="F1" s="4"/>
      <c r="G1" s="5"/>
      <c r="H1" s="5"/>
      <c r="I1" s="6"/>
      <c r="J1" s="7" t="s">
        <v>618</v>
      </c>
      <c r="K1" s="1"/>
      <c r="L1" s="8"/>
      <c r="M1" s="9"/>
    </row>
    <row r="2" spans="1:13">
      <c r="A2" s="1"/>
      <c r="B2" s="10" t="s">
        <v>619</v>
      </c>
      <c r="C2" s="10"/>
      <c r="D2" s="10"/>
      <c r="E2" s="11"/>
      <c r="F2" s="11"/>
      <c r="G2" s="12"/>
      <c r="H2" s="12"/>
      <c r="I2" s="13"/>
      <c r="J2" s="14"/>
      <c r="K2" s="1"/>
      <c r="L2" s="8"/>
      <c r="M2" s="9"/>
    </row>
    <row r="3" spans="1:13">
      <c r="A3" s="1"/>
      <c r="B3" s="2"/>
      <c r="C3" s="2"/>
      <c r="D3" s="2"/>
      <c r="E3" s="3"/>
      <c r="F3" s="4"/>
      <c r="G3" s="5"/>
      <c r="H3" s="5"/>
      <c r="I3" s="15"/>
      <c r="J3" s="16"/>
      <c r="K3" s="1"/>
      <c r="L3" s="8"/>
      <c r="M3" s="9"/>
    </row>
    <row r="4" spans="1:13">
      <c r="A4" s="1"/>
      <c r="B4" s="17"/>
      <c r="C4" s="17"/>
      <c r="D4" s="17"/>
      <c r="E4" s="18"/>
      <c r="F4" s="17" t="s">
        <v>620</v>
      </c>
      <c r="G4" s="19"/>
      <c r="H4" s="19"/>
      <c r="I4" s="20"/>
      <c r="J4" s="19"/>
      <c r="K4" s="1"/>
      <c r="L4" s="8"/>
      <c r="M4" s="9"/>
    </row>
    <row r="5" spans="1:13">
      <c r="A5" s="1"/>
      <c r="B5" s="17"/>
      <c r="C5" s="17"/>
      <c r="D5" s="17"/>
      <c r="E5" s="18"/>
      <c r="F5" s="17"/>
      <c r="G5" s="19"/>
      <c r="H5" s="19"/>
      <c r="I5" s="20"/>
      <c r="J5" s="21"/>
      <c r="K5" s="1"/>
      <c r="L5" s="8"/>
      <c r="M5" s="9"/>
    </row>
    <row r="6" spans="1:13">
      <c r="A6" s="1"/>
      <c r="B6" s="10"/>
      <c r="C6" s="10"/>
      <c r="D6" s="10"/>
      <c r="E6" s="10"/>
      <c r="F6" s="17" t="s">
        <v>621</v>
      </c>
      <c r="G6" s="22"/>
      <c r="H6" s="22"/>
      <c r="I6" s="23"/>
      <c r="J6" s="24"/>
      <c r="K6" s="1"/>
      <c r="L6" s="8"/>
      <c r="M6" s="9"/>
    </row>
    <row r="7" spans="1:13" ht="13.5" thickBot="1">
      <c r="A7" s="1"/>
      <c r="B7" s="17"/>
      <c r="C7" s="17"/>
      <c r="D7" s="17"/>
      <c r="E7" s="18"/>
      <c r="F7" s="17"/>
      <c r="G7" s="19"/>
      <c r="H7" s="19"/>
      <c r="I7" s="25"/>
      <c r="J7" s="26" t="s">
        <v>622</v>
      </c>
      <c r="K7" s="1"/>
      <c r="L7" s="8"/>
      <c r="M7" s="9"/>
    </row>
    <row r="8" spans="1:13" ht="13.5" thickBot="1">
      <c r="A8" s="27" t="s">
        <v>623</v>
      </c>
      <c r="B8" s="28" t="s">
        <v>624</v>
      </c>
      <c r="C8" s="28" t="s">
        <v>625</v>
      </c>
      <c r="D8" s="28" t="s">
        <v>626</v>
      </c>
      <c r="E8" s="29" t="s">
        <v>627</v>
      </c>
      <c r="F8" s="30" t="s">
        <v>628</v>
      </c>
      <c r="G8" s="31" t="s">
        <v>629</v>
      </c>
      <c r="H8" s="31" t="s">
        <v>630</v>
      </c>
      <c r="I8" s="32" t="s">
        <v>631</v>
      </c>
      <c r="J8" s="33" t="s">
        <v>630</v>
      </c>
      <c r="K8" s="34"/>
      <c r="L8" s="8"/>
      <c r="M8" s="9"/>
    </row>
    <row r="9" spans="1:13">
      <c r="A9" s="35"/>
      <c r="B9" s="36"/>
      <c r="C9" s="36"/>
      <c r="D9" s="37"/>
      <c r="E9" s="38" t="s">
        <v>632</v>
      </c>
      <c r="F9" s="39" t="s">
        <v>633</v>
      </c>
      <c r="G9" s="40">
        <f>G24+G18+G10</f>
        <v>0</v>
      </c>
      <c r="H9" s="41">
        <f>H24+H18+H10</f>
        <v>6679854.3101300001</v>
      </c>
      <c r="I9" s="40">
        <f>I24+I18+I10</f>
        <v>-4477.6511199999995</v>
      </c>
      <c r="J9" s="42">
        <f>J24+J18+J10</f>
        <v>6675376.6590100005</v>
      </c>
      <c r="K9" s="34"/>
      <c r="L9" s="8"/>
      <c r="M9" s="9"/>
    </row>
    <row r="10" spans="1:13">
      <c r="A10" s="43"/>
      <c r="B10" s="44" t="s">
        <v>634</v>
      </c>
      <c r="C10" s="45"/>
      <c r="D10" s="46"/>
      <c r="E10" s="47" t="s">
        <v>635</v>
      </c>
      <c r="F10" s="48" t="s">
        <v>636</v>
      </c>
      <c r="G10" s="49">
        <f>SUM(G11:G17)</f>
        <v>0</v>
      </c>
      <c r="H10" s="50">
        <f>SUM(H11:H17)</f>
        <v>6368825.699</v>
      </c>
      <c r="I10" s="49">
        <f>SUM(I11:I17)</f>
        <v>0</v>
      </c>
      <c r="J10" s="49">
        <f>SUM(J11:J17)</f>
        <v>6368825.699</v>
      </c>
      <c r="K10" s="1"/>
      <c r="L10" s="8"/>
      <c r="M10" s="9"/>
    </row>
    <row r="11" spans="1:13">
      <c r="A11" s="43"/>
      <c r="B11" s="51" t="s">
        <v>637</v>
      </c>
      <c r="C11" s="52"/>
      <c r="D11" s="53"/>
      <c r="E11" s="54">
        <v>33353</v>
      </c>
      <c r="F11" s="55" t="s">
        <v>638</v>
      </c>
      <c r="G11" s="56">
        <v>0</v>
      </c>
      <c r="H11" s="56">
        <v>1697312.88</v>
      </c>
      <c r="I11" s="56">
        <v>0</v>
      </c>
      <c r="J11" s="56">
        <f>SUM(H11:I11)</f>
        <v>1697312.88</v>
      </c>
      <c r="K11" s="57" t="s">
        <v>639</v>
      </c>
      <c r="L11" s="58" t="s">
        <v>640</v>
      </c>
      <c r="M11" s="59">
        <v>43858</v>
      </c>
    </row>
    <row r="12" spans="1:13">
      <c r="A12" s="43"/>
      <c r="B12" s="51" t="s">
        <v>637</v>
      </c>
      <c r="C12" s="52"/>
      <c r="D12" s="60"/>
      <c r="E12" s="54">
        <v>33353</v>
      </c>
      <c r="F12" s="55" t="s">
        <v>641</v>
      </c>
      <c r="G12" s="56">
        <v>0</v>
      </c>
      <c r="H12" s="56">
        <v>4612344.7070000004</v>
      </c>
      <c r="I12" s="56">
        <v>0</v>
      </c>
      <c r="J12" s="56">
        <f>SUM(H12:I12)</f>
        <v>4612344.7070000004</v>
      </c>
      <c r="K12" s="57" t="s">
        <v>639</v>
      </c>
      <c r="L12" s="58" t="s">
        <v>640</v>
      </c>
      <c r="M12" s="59">
        <v>43858</v>
      </c>
    </row>
    <row r="13" spans="1:13">
      <c r="A13" s="43"/>
      <c r="B13" s="51" t="s">
        <v>637</v>
      </c>
      <c r="C13" s="52"/>
      <c r="D13" s="60"/>
      <c r="E13" s="54">
        <v>33353</v>
      </c>
      <c r="F13" s="55" t="s">
        <v>642</v>
      </c>
      <c r="G13" s="56">
        <v>0</v>
      </c>
      <c r="H13" s="61">
        <v>223.006</v>
      </c>
      <c r="I13" s="56">
        <v>0</v>
      </c>
      <c r="J13" s="56">
        <f>I13+H13</f>
        <v>223.006</v>
      </c>
      <c r="K13" s="57" t="s">
        <v>643</v>
      </c>
      <c r="L13" s="58" t="s">
        <v>644</v>
      </c>
      <c r="M13" s="59">
        <v>44103</v>
      </c>
    </row>
    <row r="14" spans="1:13">
      <c r="A14" s="43"/>
      <c r="B14" s="62" t="s">
        <v>637</v>
      </c>
      <c r="C14" s="52"/>
      <c r="D14" s="60"/>
      <c r="E14" s="54">
        <v>33353</v>
      </c>
      <c r="F14" s="55" t="s">
        <v>645</v>
      </c>
      <c r="G14" s="56">
        <v>0</v>
      </c>
      <c r="H14" s="61">
        <v>2356.5239999999999</v>
      </c>
      <c r="I14" s="56">
        <v>0</v>
      </c>
      <c r="J14" s="56">
        <f>I14+H14</f>
        <v>2356.5239999999999</v>
      </c>
      <c r="K14" s="57" t="s">
        <v>643</v>
      </c>
      <c r="L14" s="58" t="s">
        <v>644</v>
      </c>
      <c r="M14" s="59">
        <v>44103</v>
      </c>
    </row>
    <row r="15" spans="1:13">
      <c r="A15" s="43"/>
      <c r="B15" s="62" t="s">
        <v>637</v>
      </c>
      <c r="C15" s="52"/>
      <c r="D15" s="60"/>
      <c r="E15" s="54">
        <v>33353</v>
      </c>
      <c r="F15" s="55" t="s">
        <v>646</v>
      </c>
      <c r="G15" s="56">
        <v>0</v>
      </c>
      <c r="H15" s="61">
        <v>55101.781999999999</v>
      </c>
      <c r="I15" s="56">
        <v>0</v>
      </c>
      <c r="J15" s="56">
        <f>I15+H15</f>
        <v>55101.781999999999</v>
      </c>
      <c r="K15" s="57" t="s">
        <v>643</v>
      </c>
      <c r="L15" s="58" t="s">
        <v>644</v>
      </c>
      <c r="M15" s="59">
        <v>44103</v>
      </c>
    </row>
    <row r="16" spans="1:13">
      <c r="A16" s="43"/>
      <c r="B16" s="62" t="s">
        <v>637</v>
      </c>
      <c r="C16" s="52"/>
      <c r="D16" s="60"/>
      <c r="E16" s="54">
        <v>33353</v>
      </c>
      <c r="F16" s="55" t="s">
        <v>647</v>
      </c>
      <c r="G16" s="56">
        <v>0</v>
      </c>
      <c r="H16" s="61">
        <v>1486.8</v>
      </c>
      <c r="I16" s="56">
        <v>0</v>
      </c>
      <c r="J16" s="56">
        <v>1486.8</v>
      </c>
      <c r="K16" s="57" t="s">
        <v>648</v>
      </c>
      <c r="L16" s="58" t="s">
        <v>649</v>
      </c>
      <c r="M16" s="59">
        <v>44131</v>
      </c>
    </row>
    <row r="17" spans="1:13">
      <c r="A17" s="43"/>
      <c r="B17" s="62"/>
      <c r="C17" s="52"/>
      <c r="D17" s="60"/>
      <c r="E17" s="54"/>
      <c r="F17" s="55"/>
      <c r="G17" s="56"/>
      <c r="H17" s="61"/>
      <c r="I17" s="56"/>
      <c r="J17" s="63"/>
      <c r="K17" s="64"/>
      <c r="L17" s="65"/>
      <c r="M17" s="66"/>
    </row>
    <row r="18" spans="1:13">
      <c r="A18" s="67"/>
      <c r="B18" s="68" t="s">
        <v>634</v>
      </c>
      <c r="C18" s="69"/>
      <c r="D18" s="70"/>
      <c r="E18" s="71" t="s">
        <v>632</v>
      </c>
      <c r="F18" s="70" t="s">
        <v>650</v>
      </c>
      <c r="G18" s="49">
        <f>SUM(G19:G21)</f>
        <v>0</v>
      </c>
      <c r="H18" s="50">
        <f>SUM(H19:H22)</f>
        <v>245826.29400000002</v>
      </c>
      <c r="I18" s="49">
        <f>SUM(I19:I23)</f>
        <v>0</v>
      </c>
      <c r="J18" s="72">
        <f>SUM(J19:J22)</f>
        <v>245826.29400000002</v>
      </c>
      <c r="K18" s="73"/>
      <c r="L18" s="74"/>
      <c r="M18" s="75"/>
    </row>
    <row r="19" spans="1:13">
      <c r="A19" s="43"/>
      <c r="B19" s="51" t="s">
        <v>637</v>
      </c>
      <c r="C19" s="52"/>
      <c r="D19" s="60"/>
      <c r="E19" s="54">
        <v>33155</v>
      </c>
      <c r="F19" s="55" t="s">
        <v>651</v>
      </c>
      <c r="G19" s="56">
        <v>0</v>
      </c>
      <c r="H19" s="61">
        <v>53261.184999999998</v>
      </c>
      <c r="I19" s="61">
        <v>0</v>
      </c>
      <c r="J19" s="56">
        <f>SUM(H19:I19)</f>
        <v>53261.184999999998</v>
      </c>
      <c r="K19" s="57" t="s">
        <v>639</v>
      </c>
      <c r="L19" s="58" t="s">
        <v>640</v>
      </c>
      <c r="M19" s="59">
        <v>43858</v>
      </c>
    </row>
    <row r="20" spans="1:13">
      <c r="A20" s="43"/>
      <c r="B20" s="51" t="s">
        <v>637</v>
      </c>
      <c r="C20" s="52"/>
      <c r="D20" s="60"/>
      <c r="E20" s="54">
        <v>33155</v>
      </c>
      <c r="F20" s="55" t="s">
        <v>652</v>
      </c>
      <c r="G20" s="56">
        <v>0</v>
      </c>
      <c r="H20" s="56">
        <v>67650.876000000004</v>
      </c>
      <c r="I20" s="56">
        <v>0</v>
      </c>
      <c r="J20" s="56">
        <f>SUM(H20:I20)</f>
        <v>67650.876000000004</v>
      </c>
      <c r="K20" s="64" t="s">
        <v>653</v>
      </c>
      <c r="L20" s="76" t="s">
        <v>654</v>
      </c>
      <c r="M20" s="66">
        <v>43942</v>
      </c>
    </row>
    <row r="21" spans="1:13">
      <c r="A21" s="43"/>
      <c r="B21" s="51" t="s">
        <v>637</v>
      </c>
      <c r="C21" s="52"/>
      <c r="D21" s="60"/>
      <c r="E21" s="54">
        <v>33155</v>
      </c>
      <c r="F21" s="55" t="s">
        <v>655</v>
      </c>
      <c r="G21" s="56">
        <v>0</v>
      </c>
      <c r="H21" s="56">
        <v>59875.953999999998</v>
      </c>
      <c r="I21" s="56">
        <v>0</v>
      </c>
      <c r="J21" s="56">
        <f>SUM(H21:I21)</f>
        <v>59875.953999999998</v>
      </c>
      <c r="K21" s="64" t="s">
        <v>656</v>
      </c>
      <c r="L21" s="76" t="s">
        <v>657</v>
      </c>
      <c r="M21" s="66">
        <v>44011</v>
      </c>
    </row>
    <row r="22" spans="1:13">
      <c r="A22" s="43"/>
      <c r="B22" s="51" t="s">
        <v>637</v>
      </c>
      <c r="C22" s="52"/>
      <c r="D22" s="60"/>
      <c r="E22" s="54">
        <v>33155</v>
      </c>
      <c r="F22" s="55" t="s">
        <v>1578</v>
      </c>
      <c r="G22" s="56">
        <v>0</v>
      </c>
      <c r="H22" s="56">
        <v>65038.279000000002</v>
      </c>
      <c r="I22" s="56">
        <v>0</v>
      </c>
      <c r="J22" s="56">
        <f>SUM(H22:I22)</f>
        <v>65038.279000000002</v>
      </c>
      <c r="K22" s="64" t="s">
        <v>1579</v>
      </c>
      <c r="L22" s="58" t="s">
        <v>1580</v>
      </c>
      <c r="M22" s="66">
        <v>44145</v>
      </c>
    </row>
    <row r="23" spans="1:13">
      <c r="A23" s="43"/>
      <c r="B23" s="51"/>
      <c r="C23" s="52"/>
      <c r="D23" s="60"/>
      <c r="E23" s="54"/>
      <c r="F23" s="55"/>
      <c r="G23" s="56"/>
      <c r="H23" s="61"/>
      <c r="I23" s="56"/>
      <c r="J23" s="63"/>
      <c r="K23" s="64"/>
      <c r="L23" s="65"/>
      <c r="M23" s="66"/>
    </row>
    <row r="24" spans="1:13">
      <c r="A24" s="77"/>
      <c r="B24" s="68" t="s">
        <v>634</v>
      </c>
      <c r="C24" s="71"/>
      <c r="D24" s="78"/>
      <c r="E24" s="47" t="s">
        <v>632</v>
      </c>
      <c r="F24" s="70" t="s">
        <v>658</v>
      </c>
      <c r="G24" s="79">
        <f>SUM(G25:G76)</f>
        <v>0</v>
      </c>
      <c r="H24" s="79">
        <f>SUM(H25:H76)</f>
        <v>65202.317130000018</v>
      </c>
      <c r="I24" s="79">
        <f>SUM(I25:I76)</f>
        <v>-4477.6511199999995</v>
      </c>
      <c r="J24" s="80">
        <f>SUM(J25:J76)</f>
        <v>60724.666010000023</v>
      </c>
      <c r="K24" s="81"/>
      <c r="L24" s="82"/>
      <c r="M24" s="83"/>
    </row>
    <row r="25" spans="1:13">
      <c r="A25" s="43"/>
      <c r="B25" s="51" t="s">
        <v>637</v>
      </c>
      <c r="C25" s="52">
        <v>6409</v>
      </c>
      <c r="D25" s="60">
        <v>5363</v>
      </c>
      <c r="E25" s="54"/>
      <c r="F25" s="84" t="s">
        <v>659</v>
      </c>
      <c r="G25" s="85">
        <v>0</v>
      </c>
      <c r="H25" s="86">
        <v>27.63</v>
      </c>
      <c r="I25" s="87">
        <v>0</v>
      </c>
      <c r="J25" s="88">
        <f t="shared" ref="J25:J63" si="0">SUM(H25:I25)</f>
        <v>27.63</v>
      </c>
      <c r="K25" s="89" t="s">
        <v>660</v>
      </c>
      <c r="L25" s="58" t="s">
        <v>640</v>
      </c>
      <c r="M25" s="59">
        <v>43858</v>
      </c>
    </row>
    <row r="26" spans="1:13">
      <c r="A26" s="120"/>
      <c r="B26" s="121" t="s">
        <v>637</v>
      </c>
      <c r="C26" s="122">
        <v>6409</v>
      </c>
      <c r="D26" s="123">
        <v>5363</v>
      </c>
      <c r="E26" s="54"/>
      <c r="F26" s="124" t="s">
        <v>659</v>
      </c>
      <c r="G26" s="85">
        <v>0</v>
      </c>
      <c r="H26" s="56">
        <v>60.469549999999998</v>
      </c>
      <c r="I26" s="56">
        <v>0</v>
      </c>
      <c r="J26" s="90">
        <f t="shared" si="0"/>
        <v>60.469549999999998</v>
      </c>
      <c r="K26" s="64" t="s">
        <v>661</v>
      </c>
      <c r="L26" s="125" t="s">
        <v>662</v>
      </c>
      <c r="M26" s="126">
        <v>43865</v>
      </c>
    </row>
    <row r="27" spans="1:13">
      <c r="A27" s="43"/>
      <c r="B27" s="51" t="s">
        <v>637</v>
      </c>
      <c r="C27" s="52">
        <v>6409</v>
      </c>
      <c r="D27" s="60">
        <v>5363</v>
      </c>
      <c r="E27" s="54"/>
      <c r="F27" s="84" t="s">
        <v>659</v>
      </c>
      <c r="G27" s="85">
        <v>0</v>
      </c>
      <c r="H27" s="56">
        <v>2.2909999999999999</v>
      </c>
      <c r="I27" s="56">
        <v>0</v>
      </c>
      <c r="J27" s="56">
        <f t="shared" si="0"/>
        <v>2.2909999999999999</v>
      </c>
      <c r="K27" s="64" t="s">
        <v>663</v>
      </c>
      <c r="L27" s="58" t="s">
        <v>664</v>
      </c>
      <c r="M27" s="66">
        <v>43879</v>
      </c>
    </row>
    <row r="28" spans="1:13">
      <c r="A28" s="43"/>
      <c r="B28" s="51" t="s">
        <v>637</v>
      </c>
      <c r="C28" s="52"/>
      <c r="D28" s="60"/>
      <c r="E28" s="54">
        <v>33063</v>
      </c>
      <c r="F28" s="55" t="s">
        <v>665</v>
      </c>
      <c r="G28" s="85">
        <v>0</v>
      </c>
      <c r="H28" s="56">
        <v>13368.232</v>
      </c>
      <c r="I28" s="56">
        <v>0</v>
      </c>
      <c r="J28" s="56">
        <f t="shared" si="0"/>
        <v>13368.232</v>
      </c>
      <c r="K28" s="64" t="s">
        <v>666</v>
      </c>
      <c r="L28" s="58" t="s">
        <v>664</v>
      </c>
      <c r="M28" s="66">
        <v>43879</v>
      </c>
    </row>
    <row r="29" spans="1:13">
      <c r="A29" s="43"/>
      <c r="B29" s="51" t="s">
        <v>637</v>
      </c>
      <c r="C29" s="52"/>
      <c r="D29" s="60"/>
      <c r="E29" s="54">
        <v>33166</v>
      </c>
      <c r="F29" s="55" t="s">
        <v>667</v>
      </c>
      <c r="G29" s="85">
        <v>0</v>
      </c>
      <c r="H29" s="56">
        <v>2453</v>
      </c>
      <c r="I29" s="56">
        <v>0</v>
      </c>
      <c r="J29" s="56">
        <f t="shared" si="0"/>
        <v>2453</v>
      </c>
      <c r="K29" s="64" t="s">
        <v>668</v>
      </c>
      <c r="L29" s="58" t="s">
        <v>669</v>
      </c>
      <c r="M29" s="66">
        <v>43893</v>
      </c>
    </row>
    <row r="30" spans="1:13">
      <c r="A30" s="43"/>
      <c r="B30" s="51" t="s">
        <v>637</v>
      </c>
      <c r="C30" s="52">
        <v>6409</v>
      </c>
      <c r="D30" s="60">
        <v>5363</v>
      </c>
      <c r="E30" s="54"/>
      <c r="F30" s="55" t="s">
        <v>659</v>
      </c>
      <c r="G30" s="85">
        <v>0</v>
      </c>
      <c r="H30" s="56">
        <v>6.11</v>
      </c>
      <c r="I30" s="56">
        <v>0</v>
      </c>
      <c r="J30" s="56">
        <f t="shared" si="0"/>
        <v>6.11</v>
      </c>
      <c r="K30" s="64" t="s">
        <v>670</v>
      </c>
      <c r="L30" s="58" t="s">
        <v>669</v>
      </c>
      <c r="M30" s="66">
        <v>43893</v>
      </c>
    </row>
    <row r="31" spans="1:13">
      <c r="A31" s="43"/>
      <c r="B31" s="51" t="s">
        <v>637</v>
      </c>
      <c r="C31" s="52"/>
      <c r="D31" s="60"/>
      <c r="E31" s="54">
        <v>33063</v>
      </c>
      <c r="F31" s="55" t="s">
        <v>665</v>
      </c>
      <c r="G31" s="85">
        <v>0</v>
      </c>
      <c r="H31" s="56">
        <v>9308.7729999999992</v>
      </c>
      <c r="I31" s="56">
        <v>0</v>
      </c>
      <c r="J31" s="56">
        <f t="shared" si="0"/>
        <v>9308.7729999999992</v>
      </c>
      <c r="K31" s="64" t="s">
        <v>671</v>
      </c>
      <c r="L31" s="58" t="s">
        <v>672</v>
      </c>
      <c r="M31" s="66">
        <v>43907</v>
      </c>
    </row>
    <row r="32" spans="1:13">
      <c r="A32" s="43"/>
      <c r="B32" s="51" t="s">
        <v>637</v>
      </c>
      <c r="C32" s="52">
        <v>6402</v>
      </c>
      <c r="D32" s="60">
        <v>5364</v>
      </c>
      <c r="E32" s="54"/>
      <c r="F32" s="55" t="s">
        <v>673</v>
      </c>
      <c r="G32" s="85">
        <v>0</v>
      </c>
      <c r="H32" s="56">
        <v>1630.2515000000001</v>
      </c>
      <c r="I32" s="56">
        <v>0</v>
      </c>
      <c r="J32" s="56">
        <f t="shared" si="0"/>
        <v>1630.2515000000001</v>
      </c>
      <c r="K32" s="64" t="s">
        <v>674</v>
      </c>
      <c r="L32" s="58" t="s">
        <v>672</v>
      </c>
      <c r="M32" s="66">
        <v>43907</v>
      </c>
    </row>
    <row r="33" spans="1:13">
      <c r="A33" s="43"/>
      <c r="B33" s="51" t="s">
        <v>637</v>
      </c>
      <c r="C33" s="52">
        <v>6409</v>
      </c>
      <c r="D33" s="60">
        <v>5363</v>
      </c>
      <c r="E33" s="54"/>
      <c r="F33" s="55" t="s">
        <v>659</v>
      </c>
      <c r="G33" s="85">
        <v>0</v>
      </c>
      <c r="H33" s="56">
        <v>448.166</v>
      </c>
      <c r="I33" s="56">
        <v>0</v>
      </c>
      <c r="J33" s="56">
        <f t="shared" si="0"/>
        <v>448.166</v>
      </c>
      <c r="K33" s="64" t="s">
        <v>675</v>
      </c>
      <c r="L33" s="58" t="s">
        <v>676</v>
      </c>
      <c r="M33" s="66">
        <v>43915</v>
      </c>
    </row>
    <row r="34" spans="1:13">
      <c r="A34" s="43"/>
      <c r="B34" s="51" t="s">
        <v>637</v>
      </c>
      <c r="C34" s="52"/>
      <c r="D34" s="60"/>
      <c r="E34" s="54">
        <v>33354</v>
      </c>
      <c r="F34" s="55" t="s">
        <v>677</v>
      </c>
      <c r="G34" s="85">
        <v>0</v>
      </c>
      <c r="H34" s="56">
        <v>1992</v>
      </c>
      <c r="I34" s="56">
        <v>0</v>
      </c>
      <c r="J34" s="56">
        <f t="shared" si="0"/>
        <v>1992</v>
      </c>
      <c r="K34" s="64" t="s">
        <v>678</v>
      </c>
      <c r="L34" s="58" t="s">
        <v>676</v>
      </c>
      <c r="M34" s="66">
        <v>43915</v>
      </c>
    </row>
    <row r="35" spans="1:13">
      <c r="A35" s="43"/>
      <c r="B35" s="51" t="s">
        <v>637</v>
      </c>
      <c r="C35" s="52"/>
      <c r="D35" s="60"/>
      <c r="E35" s="54">
        <v>33038</v>
      </c>
      <c r="F35" s="55" t="s">
        <v>679</v>
      </c>
      <c r="G35" s="56">
        <v>0</v>
      </c>
      <c r="H35" s="56">
        <v>1723.5450000000001</v>
      </c>
      <c r="I35" s="56">
        <v>0</v>
      </c>
      <c r="J35" s="56">
        <f t="shared" si="0"/>
        <v>1723.5450000000001</v>
      </c>
      <c r="K35" s="64" t="s">
        <v>680</v>
      </c>
      <c r="L35" s="58" t="s">
        <v>681</v>
      </c>
      <c r="M35" s="66">
        <v>43928</v>
      </c>
    </row>
    <row r="36" spans="1:13">
      <c r="A36" s="43"/>
      <c r="B36" s="51" t="s">
        <v>637</v>
      </c>
      <c r="C36" s="52"/>
      <c r="D36" s="60"/>
      <c r="E36" s="54">
        <v>33071</v>
      </c>
      <c r="F36" s="55" t="s">
        <v>682</v>
      </c>
      <c r="G36" s="56">
        <v>0</v>
      </c>
      <c r="H36" s="56">
        <v>367.5</v>
      </c>
      <c r="I36" s="56">
        <v>0</v>
      </c>
      <c r="J36" s="56">
        <f t="shared" si="0"/>
        <v>367.5</v>
      </c>
      <c r="K36" s="64" t="s">
        <v>683</v>
      </c>
      <c r="L36" s="58" t="s">
        <v>681</v>
      </c>
      <c r="M36" s="66">
        <v>43928</v>
      </c>
    </row>
    <row r="37" spans="1:13">
      <c r="A37" s="43"/>
      <c r="B37" s="51" t="s">
        <v>637</v>
      </c>
      <c r="C37" s="52"/>
      <c r="D37" s="60"/>
      <c r="E37" s="54">
        <v>33063</v>
      </c>
      <c r="F37" s="55" t="s">
        <v>665</v>
      </c>
      <c r="G37" s="56">
        <v>0</v>
      </c>
      <c r="H37" s="56">
        <v>9912.5779999999995</v>
      </c>
      <c r="I37" s="56">
        <v>0</v>
      </c>
      <c r="J37" s="56">
        <f t="shared" si="0"/>
        <v>9912.5779999999995</v>
      </c>
      <c r="K37" s="64" t="s">
        <v>683</v>
      </c>
      <c r="L37" s="58" t="s">
        <v>681</v>
      </c>
      <c r="M37" s="66">
        <v>43928</v>
      </c>
    </row>
    <row r="38" spans="1:13">
      <c r="A38" s="43"/>
      <c r="B38" s="51" t="s">
        <v>637</v>
      </c>
      <c r="C38" s="52"/>
      <c r="D38" s="60"/>
      <c r="E38" s="54">
        <v>33160</v>
      </c>
      <c r="F38" s="55" t="s">
        <v>684</v>
      </c>
      <c r="G38" s="56">
        <v>0</v>
      </c>
      <c r="H38" s="56">
        <v>5</v>
      </c>
      <c r="I38" s="56">
        <v>0</v>
      </c>
      <c r="J38" s="56">
        <f t="shared" si="0"/>
        <v>5</v>
      </c>
      <c r="K38" s="64" t="s">
        <v>685</v>
      </c>
      <c r="L38" s="58" t="s">
        <v>686</v>
      </c>
      <c r="M38" s="66">
        <v>43956</v>
      </c>
    </row>
    <row r="39" spans="1:13">
      <c r="A39" s="43"/>
      <c r="B39" s="51" t="s">
        <v>637</v>
      </c>
      <c r="C39" s="52"/>
      <c r="D39" s="60"/>
      <c r="E39" s="54">
        <v>33075</v>
      </c>
      <c r="F39" s="55" t="s">
        <v>687</v>
      </c>
      <c r="G39" s="56">
        <v>0</v>
      </c>
      <c r="H39" s="56">
        <v>2734.777</v>
      </c>
      <c r="I39" s="56">
        <v>0</v>
      </c>
      <c r="J39" s="56">
        <f t="shared" si="0"/>
        <v>2734.777</v>
      </c>
      <c r="K39" s="64" t="s">
        <v>688</v>
      </c>
      <c r="L39" s="58" t="s">
        <v>689</v>
      </c>
      <c r="M39" s="66">
        <v>43970</v>
      </c>
    </row>
    <row r="40" spans="1:13">
      <c r="A40" s="43"/>
      <c r="B40" s="51" t="s">
        <v>637</v>
      </c>
      <c r="C40" s="52">
        <v>6402</v>
      </c>
      <c r="D40" s="60">
        <v>5364</v>
      </c>
      <c r="E40" s="54"/>
      <c r="F40" s="55" t="s">
        <v>690</v>
      </c>
      <c r="G40" s="56">
        <v>0</v>
      </c>
      <c r="H40" s="56">
        <v>124.714</v>
      </c>
      <c r="I40" s="56">
        <v>0</v>
      </c>
      <c r="J40" s="56">
        <f t="shared" si="0"/>
        <v>124.714</v>
      </c>
      <c r="K40" s="64" t="s">
        <v>691</v>
      </c>
      <c r="L40" s="58" t="s">
        <v>692</v>
      </c>
      <c r="M40" s="66">
        <v>43991</v>
      </c>
    </row>
    <row r="41" spans="1:13">
      <c r="A41" s="43"/>
      <c r="B41" s="51" t="s">
        <v>637</v>
      </c>
      <c r="C41" s="52">
        <v>6409</v>
      </c>
      <c r="D41" s="60">
        <v>5363</v>
      </c>
      <c r="E41" s="54"/>
      <c r="F41" s="55" t="s">
        <v>659</v>
      </c>
      <c r="G41" s="56">
        <v>0</v>
      </c>
      <c r="H41" s="56">
        <v>2.2849499999999998</v>
      </c>
      <c r="I41" s="56">
        <v>0</v>
      </c>
      <c r="J41" s="56">
        <f t="shared" si="0"/>
        <v>2.2849499999999998</v>
      </c>
      <c r="K41" s="64" t="s">
        <v>691</v>
      </c>
      <c r="L41" s="58" t="s">
        <v>692</v>
      </c>
      <c r="M41" s="66">
        <v>43991</v>
      </c>
    </row>
    <row r="42" spans="1:13">
      <c r="A42" s="43"/>
      <c r="B42" s="51" t="s">
        <v>637</v>
      </c>
      <c r="C42" s="52">
        <v>6172</v>
      </c>
      <c r="D42" s="60">
        <v>5339</v>
      </c>
      <c r="E42" s="54">
        <v>33166</v>
      </c>
      <c r="F42" s="55" t="s">
        <v>693</v>
      </c>
      <c r="G42" s="56">
        <v>0</v>
      </c>
      <c r="H42" s="56">
        <v>-195.03171</v>
      </c>
      <c r="I42" s="56">
        <v>0</v>
      </c>
      <c r="J42" s="56">
        <f t="shared" si="0"/>
        <v>-195.03171</v>
      </c>
      <c r="K42" s="64" t="s">
        <v>694</v>
      </c>
      <c r="L42" s="58" t="s">
        <v>695</v>
      </c>
      <c r="M42" s="66">
        <v>44040</v>
      </c>
    </row>
    <row r="43" spans="1:13">
      <c r="A43" s="43"/>
      <c r="B43" s="51" t="s">
        <v>637</v>
      </c>
      <c r="C43" s="52">
        <v>6409</v>
      </c>
      <c r="D43" s="60">
        <v>5363</v>
      </c>
      <c r="E43" s="54"/>
      <c r="F43" s="55" t="s">
        <v>659</v>
      </c>
      <c r="G43" s="56">
        <v>0</v>
      </c>
      <c r="H43" s="56">
        <v>1347.135</v>
      </c>
      <c r="I43" s="56">
        <v>0</v>
      </c>
      <c r="J43" s="56">
        <f t="shared" si="0"/>
        <v>1347.135</v>
      </c>
      <c r="K43" s="1" t="s">
        <v>696</v>
      </c>
      <c r="L43" s="58" t="s">
        <v>695</v>
      </c>
      <c r="M43" s="66">
        <v>44040</v>
      </c>
    </row>
    <row r="44" spans="1:13">
      <c r="A44" s="43"/>
      <c r="B44" s="51" t="s">
        <v>637</v>
      </c>
      <c r="C44" s="52">
        <v>6172</v>
      </c>
      <c r="D44" s="60">
        <v>5339</v>
      </c>
      <c r="E44" s="54"/>
      <c r="F44" s="55" t="s">
        <v>697</v>
      </c>
      <c r="G44" s="56">
        <v>0</v>
      </c>
      <c r="H44" s="56">
        <v>-360</v>
      </c>
      <c r="I44" s="56">
        <v>0</v>
      </c>
      <c r="J44" s="56">
        <f>SUM(H44:I44)</f>
        <v>-360</v>
      </c>
      <c r="K44" s="64" t="s">
        <v>698</v>
      </c>
      <c r="L44" s="58" t="s">
        <v>699</v>
      </c>
      <c r="M44" s="66">
        <v>44054</v>
      </c>
    </row>
    <row r="45" spans="1:13">
      <c r="A45" s="43"/>
      <c r="B45" s="51" t="s">
        <v>637</v>
      </c>
      <c r="C45" s="52">
        <v>6172</v>
      </c>
      <c r="D45" s="60">
        <v>5339</v>
      </c>
      <c r="E45" s="54"/>
      <c r="F45" s="55" t="s">
        <v>700</v>
      </c>
      <c r="G45" s="56">
        <v>0</v>
      </c>
      <c r="H45" s="56">
        <v>-3.6949999999999998</v>
      </c>
      <c r="I45" s="56">
        <v>0</v>
      </c>
      <c r="J45" s="56">
        <f t="shared" si="0"/>
        <v>-3.6949999999999998</v>
      </c>
      <c r="K45" s="64" t="s">
        <v>698</v>
      </c>
      <c r="L45" s="58" t="s">
        <v>699</v>
      </c>
      <c r="M45" s="66">
        <v>44054</v>
      </c>
    </row>
    <row r="46" spans="1:13">
      <c r="A46" s="43"/>
      <c r="B46" s="51" t="s">
        <v>637</v>
      </c>
      <c r="C46" s="52">
        <v>6409</v>
      </c>
      <c r="D46" s="60">
        <v>5363</v>
      </c>
      <c r="E46" s="54"/>
      <c r="F46" s="55" t="s">
        <v>659</v>
      </c>
      <c r="G46" s="56">
        <v>0</v>
      </c>
      <c r="H46" s="56">
        <v>2.5499999999999998</v>
      </c>
      <c r="I46" s="56">
        <v>0</v>
      </c>
      <c r="J46" s="56">
        <f t="shared" si="0"/>
        <v>2.5499999999999998</v>
      </c>
      <c r="K46" s="64" t="s">
        <v>698</v>
      </c>
      <c r="L46" s="58" t="s">
        <v>699</v>
      </c>
      <c r="M46" s="66">
        <v>44054</v>
      </c>
    </row>
    <row r="47" spans="1:13" s="1" customFormat="1">
      <c r="A47" s="91"/>
      <c r="B47" s="51" t="s">
        <v>637</v>
      </c>
      <c r="C47" s="52">
        <v>6409</v>
      </c>
      <c r="D47" s="52">
        <v>5363</v>
      </c>
      <c r="E47" s="54"/>
      <c r="F47" s="92" t="s">
        <v>659</v>
      </c>
      <c r="G47" s="56">
        <v>0</v>
      </c>
      <c r="H47" s="56">
        <v>17.970600000000001</v>
      </c>
      <c r="I47" s="56">
        <v>0</v>
      </c>
      <c r="J47" s="56">
        <f t="shared" si="0"/>
        <v>17.970600000000001</v>
      </c>
      <c r="K47" s="64" t="s">
        <v>701</v>
      </c>
      <c r="L47" s="58" t="s">
        <v>702</v>
      </c>
      <c r="M47" s="66">
        <v>44095</v>
      </c>
    </row>
    <row r="48" spans="1:13" s="1" customFormat="1">
      <c r="A48" s="91"/>
      <c r="B48" s="51" t="s">
        <v>637</v>
      </c>
      <c r="C48" s="52"/>
      <c r="D48" s="52"/>
      <c r="E48" s="54">
        <v>33070</v>
      </c>
      <c r="F48" s="92" t="s">
        <v>703</v>
      </c>
      <c r="G48" s="56">
        <v>0</v>
      </c>
      <c r="H48" s="56">
        <v>2250.2429999999999</v>
      </c>
      <c r="I48" s="56">
        <v>0</v>
      </c>
      <c r="J48" s="56">
        <f t="shared" si="0"/>
        <v>2250.2429999999999</v>
      </c>
      <c r="K48" s="64" t="s">
        <v>704</v>
      </c>
      <c r="L48" s="58" t="s">
        <v>702</v>
      </c>
      <c r="M48" s="66">
        <v>44095</v>
      </c>
    </row>
    <row r="49" spans="1:13" s="1" customFormat="1">
      <c r="A49" s="91"/>
      <c r="B49" s="51" t="s">
        <v>637</v>
      </c>
      <c r="C49" s="52"/>
      <c r="D49" s="52"/>
      <c r="E49" s="54">
        <v>33040</v>
      </c>
      <c r="F49" s="92" t="s">
        <v>705</v>
      </c>
      <c r="G49" s="56">
        <v>0</v>
      </c>
      <c r="H49" s="56">
        <v>484.26100000000002</v>
      </c>
      <c r="I49" s="56">
        <v>0</v>
      </c>
      <c r="J49" s="56">
        <f t="shared" si="0"/>
        <v>484.26100000000002</v>
      </c>
      <c r="K49" s="64" t="s">
        <v>704</v>
      </c>
      <c r="L49" s="58" t="s">
        <v>702</v>
      </c>
      <c r="M49" s="66">
        <v>44095</v>
      </c>
    </row>
    <row r="50" spans="1:13" s="1" customFormat="1">
      <c r="A50" s="43"/>
      <c r="B50" s="51" t="s">
        <v>637</v>
      </c>
      <c r="C50" s="52">
        <v>6402</v>
      </c>
      <c r="D50" s="60">
        <v>5364</v>
      </c>
      <c r="E50" s="54"/>
      <c r="F50" s="55" t="s">
        <v>690</v>
      </c>
      <c r="G50" s="56">
        <v>0</v>
      </c>
      <c r="H50" s="56">
        <v>239.61024</v>
      </c>
      <c r="I50" s="56">
        <v>0</v>
      </c>
      <c r="J50" s="56">
        <f t="shared" si="0"/>
        <v>239.61024</v>
      </c>
      <c r="K50" s="1" t="s">
        <v>706</v>
      </c>
      <c r="L50" s="135" t="s">
        <v>707</v>
      </c>
      <c r="M50" s="66">
        <v>44110</v>
      </c>
    </row>
    <row r="51" spans="1:13" s="1" customFormat="1">
      <c r="A51" s="91"/>
      <c r="B51" s="51" t="s">
        <v>637</v>
      </c>
      <c r="C51" s="52">
        <v>6409</v>
      </c>
      <c r="D51" s="52">
        <v>5363</v>
      </c>
      <c r="E51" s="54"/>
      <c r="F51" s="92" t="s">
        <v>659</v>
      </c>
      <c r="G51" s="56">
        <v>0</v>
      </c>
      <c r="H51" s="56">
        <v>811.49099999999999</v>
      </c>
      <c r="I51" s="56">
        <v>0</v>
      </c>
      <c r="J51" s="56">
        <f t="shared" si="0"/>
        <v>811.49099999999999</v>
      </c>
      <c r="K51" s="1" t="s">
        <v>706</v>
      </c>
      <c r="L51" s="135" t="s">
        <v>707</v>
      </c>
      <c r="M51" s="66">
        <v>44110</v>
      </c>
    </row>
    <row r="52" spans="1:13" s="1" customFormat="1">
      <c r="A52" s="91"/>
      <c r="B52" s="51" t="s">
        <v>637</v>
      </c>
      <c r="C52" s="52"/>
      <c r="D52" s="52"/>
      <c r="E52" s="54">
        <v>33080</v>
      </c>
      <c r="F52" s="92" t="s">
        <v>708</v>
      </c>
      <c r="G52" s="56">
        <v>0</v>
      </c>
      <c r="H52" s="56">
        <v>5251.1679999999997</v>
      </c>
      <c r="I52" s="56">
        <v>0</v>
      </c>
      <c r="J52" s="56">
        <f t="shared" si="0"/>
        <v>5251.1679999999997</v>
      </c>
      <c r="K52" s="64" t="s">
        <v>709</v>
      </c>
      <c r="L52" s="135" t="s">
        <v>707</v>
      </c>
      <c r="M52" s="66">
        <v>44110</v>
      </c>
    </row>
    <row r="53" spans="1:13" s="1" customFormat="1">
      <c r="A53" s="91"/>
      <c r="B53" s="51" t="s">
        <v>637</v>
      </c>
      <c r="C53" s="52"/>
      <c r="D53" s="52"/>
      <c r="E53" s="54">
        <v>33079</v>
      </c>
      <c r="F53" s="92" t="s">
        <v>710</v>
      </c>
      <c r="G53" s="56">
        <v>0</v>
      </c>
      <c r="H53" s="56">
        <v>7334.6880000000001</v>
      </c>
      <c r="I53" s="56">
        <v>0</v>
      </c>
      <c r="J53" s="56">
        <f t="shared" si="0"/>
        <v>7334.6880000000001</v>
      </c>
      <c r="K53" s="64" t="s">
        <v>709</v>
      </c>
      <c r="L53" s="135" t="s">
        <v>707</v>
      </c>
      <c r="M53" s="66">
        <v>44110</v>
      </c>
    </row>
    <row r="54" spans="1:13" s="1" customFormat="1">
      <c r="A54" s="91"/>
      <c r="B54" s="51" t="s">
        <v>637</v>
      </c>
      <c r="C54" s="52"/>
      <c r="D54" s="52"/>
      <c r="E54" s="54">
        <v>33079</v>
      </c>
      <c r="F54" s="92" t="s">
        <v>711</v>
      </c>
      <c r="G54" s="56">
        <v>0</v>
      </c>
      <c r="H54" s="56">
        <v>3798.5360000000001</v>
      </c>
      <c r="I54" s="56">
        <v>0</v>
      </c>
      <c r="J54" s="56">
        <f t="shared" si="0"/>
        <v>3798.5360000000001</v>
      </c>
      <c r="K54" s="64" t="s">
        <v>709</v>
      </c>
      <c r="L54" s="135" t="s">
        <v>707</v>
      </c>
      <c r="M54" s="66">
        <v>44110</v>
      </c>
    </row>
    <row r="55" spans="1:13">
      <c r="A55" s="91"/>
      <c r="B55" s="51" t="s">
        <v>637</v>
      </c>
      <c r="C55" s="52">
        <v>6409</v>
      </c>
      <c r="D55" s="52">
        <v>5363</v>
      </c>
      <c r="E55" s="54"/>
      <c r="F55" s="92" t="s">
        <v>659</v>
      </c>
      <c r="G55" s="56">
        <v>0</v>
      </c>
      <c r="H55" s="56">
        <v>2.2633999999999999</v>
      </c>
      <c r="I55" s="56">
        <v>0</v>
      </c>
      <c r="J55" s="56">
        <f t="shared" si="0"/>
        <v>2.2633999999999999</v>
      </c>
      <c r="K55" s="64" t="s">
        <v>712</v>
      </c>
      <c r="L55" s="58" t="s">
        <v>713</v>
      </c>
      <c r="M55" s="66">
        <v>44131</v>
      </c>
    </row>
    <row r="56" spans="1:13" s="1" customFormat="1">
      <c r="A56" s="43"/>
      <c r="B56" s="51" t="s">
        <v>637</v>
      </c>
      <c r="C56" s="52">
        <v>6402</v>
      </c>
      <c r="D56" s="60">
        <v>5364</v>
      </c>
      <c r="E56" s="54"/>
      <c r="F56" s="55" t="s">
        <v>690</v>
      </c>
      <c r="G56" s="56">
        <v>0</v>
      </c>
      <c r="H56" s="56">
        <v>50.64</v>
      </c>
      <c r="I56" s="56">
        <v>0</v>
      </c>
      <c r="J56" s="56">
        <f t="shared" si="0"/>
        <v>50.64</v>
      </c>
      <c r="K56" s="1" t="s">
        <v>1581</v>
      </c>
      <c r="L56" s="135" t="s">
        <v>1589</v>
      </c>
      <c r="M56" s="66">
        <v>44166</v>
      </c>
    </row>
    <row r="57" spans="1:13" s="1" customFormat="1">
      <c r="A57" s="91"/>
      <c r="B57" s="51" t="s">
        <v>637</v>
      </c>
      <c r="C57" s="52">
        <v>6409</v>
      </c>
      <c r="D57" s="52">
        <v>5363</v>
      </c>
      <c r="E57" s="54"/>
      <c r="F57" s="92" t="s">
        <v>659</v>
      </c>
      <c r="G57" s="56">
        <v>0</v>
      </c>
      <c r="H57" s="56">
        <v>3.1656</v>
      </c>
      <c r="I57" s="56">
        <v>0</v>
      </c>
      <c r="J57" s="56">
        <f t="shared" si="0"/>
        <v>3.1656</v>
      </c>
      <c r="K57" s="1" t="s">
        <v>1581</v>
      </c>
      <c r="L57" s="135" t="s">
        <v>1589</v>
      </c>
      <c r="M57" s="66">
        <v>44166</v>
      </c>
    </row>
    <row r="58" spans="1:13" s="1" customFormat="1">
      <c r="A58" s="127"/>
      <c r="B58" s="128" t="s">
        <v>637</v>
      </c>
      <c r="C58" s="129">
        <v>6172</v>
      </c>
      <c r="D58" s="130">
        <v>5339</v>
      </c>
      <c r="E58" s="131"/>
      <c r="F58" s="55" t="s">
        <v>1584</v>
      </c>
      <c r="G58" s="132">
        <v>0</v>
      </c>
      <c r="H58" s="132">
        <v>0</v>
      </c>
      <c r="I58" s="132">
        <v>-7.625</v>
      </c>
      <c r="J58" s="56">
        <f t="shared" si="0"/>
        <v>-7.625</v>
      </c>
      <c r="K58" s="1" t="s">
        <v>1585</v>
      </c>
      <c r="L58" s="135" t="s">
        <v>1583</v>
      </c>
      <c r="M58" s="66">
        <v>44180</v>
      </c>
    </row>
    <row r="59" spans="1:13" s="1" customFormat="1">
      <c r="A59" s="127"/>
      <c r="B59" s="128" t="s">
        <v>637</v>
      </c>
      <c r="C59" s="129">
        <v>6172</v>
      </c>
      <c r="D59" s="130">
        <v>5339</v>
      </c>
      <c r="E59" s="131"/>
      <c r="F59" s="55" t="s">
        <v>1586</v>
      </c>
      <c r="G59" s="132">
        <v>0</v>
      </c>
      <c r="H59" s="132">
        <v>0</v>
      </c>
      <c r="I59" s="132">
        <v>-786.30518999999993</v>
      </c>
      <c r="J59" s="56">
        <f t="shared" si="0"/>
        <v>-786.30518999999993</v>
      </c>
      <c r="K59" s="1" t="s">
        <v>1585</v>
      </c>
      <c r="L59" s="135" t="s">
        <v>1583</v>
      </c>
      <c r="M59" s="66">
        <v>44180</v>
      </c>
    </row>
    <row r="60" spans="1:13" s="1" customFormat="1">
      <c r="A60" s="127"/>
      <c r="B60" s="128" t="s">
        <v>637</v>
      </c>
      <c r="C60" s="129">
        <v>6172</v>
      </c>
      <c r="D60" s="130">
        <v>5339</v>
      </c>
      <c r="E60" s="131"/>
      <c r="F60" s="55" t="s">
        <v>1587</v>
      </c>
      <c r="G60" s="132">
        <v>0</v>
      </c>
      <c r="H60" s="132">
        <v>0</v>
      </c>
      <c r="I60" s="132">
        <v>-414.12445999999994</v>
      </c>
      <c r="J60" s="56">
        <f t="shared" si="0"/>
        <v>-414.12445999999994</v>
      </c>
      <c r="K60" s="1" t="s">
        <v>1585</v>
      </c>
      <c r="L60" s="135" t="s">
        <v>1583</v>
      </c>
      <c r="M60" s="66">
        <v>44180</v>
      </c>
    </row>
    <row r="61" spans="1:13" s="1" customFormat="1">
      <c r="A61" s="127"/>
      <c r="B61" s="128" t="s">
        <v>637</v>
      </c>
      <c r="C61" s="129">
        <v>6172</v>
      </c>
      <c r="D61" s="130">
        <v>5339</v>
      </c>
      <c r="E61" s="131"/>
      <c r="F61" s="55" t="s">
        <v>1588</v>
      </c>
      <c r="G61" s="132">
        <v>0</v>
      </c>
      <c r="H61" s="132">
        <v>0</v>
      </c>
      <c r="I61" s="132">
        <v>-1726.21351</v>
      </c>
      <c r="J61" s="56">
        <f t="shared" si="0"/>
        <v>-1726.21351</v>
      </c>
      <c r="K61" s="1" t="s">
        <v>1585</v>
      </c>
      <c r="L61" s="135" t="s">
        <v>1583</v>
      </c>
      <c r="M61" s="66">
        <v>44180</v>
      </c>
    </row>
    <row r="62" spans="1:13" s="1" customFormat="1">
      <c r="A62" s="127"/>
      <c r="B62" s="128" t="s">
        <v>637</v>
      </c>
      <c r="C62" s="129">
        <v>6409</v>
      </c>
      <c r="D62" s="130">
        <v>5363</v>
      </c>
      <c r="E62" s="131"/>
      <c r="F62" s="55" t="s">
        <v>659</v>
      </c>
      <c r="G62" s="132">
        <v>0</v>
      </c>
      <c r="H62" s="132">
        <v>0</v>
      </c>
      <c r="I62" s="132">
        <v>22.978000000000002</v>
      </c>
      <c r="J62" s="56">
        <f t="shared" si="0"/>
        <v>22.978000000000002</v>
      </c>
      <c r="K62" s="1" t="s">
        <v>1585</v>
      </c>
      <c r="L62" s="135" t="s">
        <v>1583</v>
      </c>
      <c r="M62" s="66">
        <v>44180</v>
      </c>
    </row>
    <row r="63" spans="1:13">
      <c r="A63" s="127"/>
      <c r="B63" s="128" t="s">
        <v>637</v>
      </c>
      <c r="C63" s="129">
        <v>6172</v>
      </c>
      <c r="D63" s="130">
        <v>5339</v>
      </c>
      <c r="E63" s="131">
        <v>33166</v>
      </c>
      <c r="F63" s="55" t="s">
        <v>693</v>
      </c>
      <c r="G63" s="132">
        <v>0</v>
      </c>
      <c r="H63" s="132">
        <v>0</v>
      </c>
      <c r="I63" s="132">
        <v>-1566.36096</v>
      </c>
      <c r="J63" s="56">
        <f t="shared" si="0"/>
        <v>-1566.36096</v>
      </c>
      <c r="K63" s="64" t="s">
        <v>1582</v>
      </c>
      <c r="L63" s="58" t="s">
        <v>1583</v>
      </c>
      <c r="M63" s="66">
        <v>44180</v>
      </c>
    </row>
    <row r="64" spans="1:13">
      <c r="A64" s="43"/>
      <c r="B64" s="51"/>
      <c r="C64" s="52"/>
      <c r="D64" s="60"/>
      <c r="E64" s="54"/>
      <c r="F64" s="55"/>
      <c r="G64" s="56"/>
      <c r="H64" s="56"/>
      <c r="I64" s="56"/>
      <c r="J64" s="56"/>
      <c r="K64" s="64"/>
      <c r="L64" s="58"/>
      <c r="M64" s="66"/>
    </row>
    <row r="65" spans="1:13">
      <c r="A65" s="43"/>
      <c r="B65" s="51"/>
      <c r="C65" s="52"/>
      <c r="D65" s="60"/>
      <c r="E65" s="54"/>
      <c r="F65" s="55"/>
      <c r="G65" s="56"/>
      <c r="H65" s="56"/>
      <c r="I65" s="56"/>
      <c r="J65" s="56"/>
      <c r="K65" s="64"/>
      <c r="L65" s="58"/>
      <c r="M65" s="66"/>
    </row>
    <row r="66" spans="1:13">
      <c r="A66" s="43"/>
      <c r="B66" s="51"/>
      <c r="C66" s="52"/>
      <c r="D66" s="60"/>
      <c r="E66" s="54"/>
      <c r="F66" s="55"/>
      <c r="G66" s="56"/>
      <c r="H66" s="56"/>
      <c r="I66" s="56"/>
      <c r="J66" s="56"/>
      <c r="K66" s="64"/>
      <c r="L66" s="58"/>
      <c r="M66" s="66"/>
    </row>
    <row r="67" spans="1:13">
      <c r="A67" s="43"/>
      <c r="B67" s="51"/>
      <c r="C67" s="52"/>
      <c r="D67" s="60"/>
      <c r="E67" s="54"/>
      <c r="F67" s="55"/>
      <c r="G67" s="56"/>
      <c r="H67" s="56"/>
      <c r="I67" s="56"/>
      <c r="J67" s="56"/>
      <c r="K67" s="64"/>
      <c r="L67" s="58"/>
      <c r="M67" s="66"/>
    </row>
    <row r="68" spans="1:13">
      <c r="A68" s="43"/>
      <c r="B68" s="51"/>
      <c r="C68" s="52"/>
      <c r="D68" s="60"/>
      <c r="E68" s="54"/>
      <c r="F68" s="55"/>
      <c r="G68" s="56"/>
      <c r="H68" s="56"/>
      <c r="I68" s="56"/>
      <c r="J68" s="56"/>
      <c r="K68" s="64"/>
      <c r="L68" s="58"/>
      <c r="M68" s="66"/>
    </row>
    <row r="69" spans="1:13">
      <c r="A69" s="43"/>
      <c r="B69" s="51"/>
      <c r="C69" s="52"/>
      <c r="D69" s="60"/>
      <c r="E69" s="54"/>
      <c r="F69" s="55"/>
      <c r="G69" s="56"/>
      <c r="H69" s="56"/>
      <c r="I69" s="56"/>
      <c r="J69" s="56"/>
      <c r="K69" s="64"/>
      <c r="L69" s="58"/>
      <c r="M69" s="66"/>
    </row>
    <row r="70" spans="1:13">
      <c r="A70" s="43"/>
      <c r="B70" s="51"/>
      <c r="C70" s="52"/>
      <c r="D70" s="60"/>
      <c r="E70" s="54"/>
      <c r="F70" s="55"/>
      <c r="G70" s="56"/>
      <c r="H70" s="56"/>
      <c r="I70" s="56"/>
      <c r="J70" s="56"/>
      <c r="K70" s="64"/>
      <c r="L70" s="58"/>
      <c r="M70" s="66"/>
    </row>
    <row r="71" spans="1:13">
      <c r="A71" s="43"/>
      <c r="B71" s="51"/>
      <c r="C71" s="52"/>
      <c r="D71" s="60"/>
      <c r="E71" s="54"/>
      <c r="F71" s="55"/>
      <c r="G71" s="56"/>
      <c r="H71" s="56"/>
      <c r="I71" s="56"/>
      <c r="J71" s="56"/>
      <c r="K71" s="64"/>
      <c r="L71" s="58"/>
      <c r="M71" s="66"/>
    </row>
    <row r="72" spans="1:13">
      <c r="A72" s="43"/>
      <c r="B72" s="51"/>
      <c r="C72" s="52"/>
      <c r="D72" s="60"/>
      <c r="E72" s="54"/>
      <c r="F72" s="55"/>
      <c r="G72" s="56"/>
      <c r="H72" s="56"/>
      <c r="I72" s="56"/>
      <c r="J72" s="56"/>
      <c r="K72" s="64"/>
      <c r="L72" s="58"/>
      <c r="M72" s="66"/>
    </row>
    <row r="73" spans="1:13">
      <c r="A73" s="43"/>
      <c r="B73" s="51"/>
      <c r="C73" s="52"/>
      <c r="D73" s="60"/>
      <c r="E73" s="54"/>
      <c r="F73" s="55"/>
      <c r="G73" s="56"/>
      <c r="H73" s="56"/>
      <c r="I73" s="56"/>
      <c r="J73" s="56"/>
      <c r="K73" s="64"/>
      <c r="L73" s="58"/>
      <c r="M73" s="66"/>
    </row>
    <row r="74" spans="1:13">
      <c r="A74" s="43"/>
      <c r="B74" s="51"/>
      <c r="C74" s="52"/>
      <c r="D74" s="60"/>
      <c r="E74" s="54"/>
      <c r="F74" s="55"/>
      <c r="G74" s="56"/>
      <c r="H74" s="56"/>
      <c r="I74" s="56"/>
      <c r="J74" s="56"/>
      <c r="K74" s="64"/>
      <c r="L74" s="58"/>
      <c r="M74" s="66"/>
    </row>
    <row r="75" spans="1:13">
      <c r="A75" s="43"/>
      <c r="B75" s="51"/>
      <c r="C75" s="52"/>
      <c r="D75" s="60"/>
      <c r="E75" s="54"/>
      <c r="F75" s="55"/>
      <c r="G75" s="56"/>
      <c r="H75" s="56"/>
      <c r="I75" s="56"/>
      <c r="J75" s="56"/>
      <c r="K75" s="64"/>
      <c r="L75" s="58"/>
      <c r="M75" s="66"/>
    </row>
    <row r="76" spans="1:13">
      <c r="A76" s="43"/>
      <c r="B76" s="51"/>
      <c r="C76" s="52"/>
      <c r="D76" s="60"/>
      <c r="E76" s="54"/>
      <c r="F76" s="55"/>
      <c r="G76" s="56"/>
      <c r="H76" s="56"/>
      <c r="I76" s="56"/>
      <c r="J76" s="56"/>
      <c r="K76" s="64"/>
      <c r="L76" s="58"/>
      <c r="M76" s="66"/>
    </row>
    <row r="77" spans="1:13">
      <c r="A77" s="1"/>
      <c r="B77" s="1"/>
      <c r="C77" s="1"/>
      <c r="D77" s="1"/>
      <c r="E77" s="1"/>
      <c r="F77" s="1"/>
      <c r="G77" s="1"/>
      <c r="H77" s="1"/>
      <c r="I77" s="34"/>
      <c r="J77" s="1"/>
      <c r="K77" s="1"/>
      <c r="L77" s="134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34"/>
      <c r="J78" s="1">
        <f>SUBTOTAL(9,J24:J77)</f>
        <v>121449.33201999999</v>
      </c>
      <c r="K78" s="1"/>
      <c r="L78" s="134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34"/>
      <c r="J79" s="1"/>
      <c r="K79" s="1"/>
      <c r="L79" s="134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34"/>
      <c r="J80" s="1"/>
      <c r="K80" s="1"/>
      <c r="L80" s="134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34"/>
      <c r="J81" s="1"/>
      <c r="K81" s="1"/>
      <c r="L81" s="134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34"/>
      <c r="J82" s="1"/>
      <c r="K82" s="1"/>
      <c r="L82" s="134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34"/>
      <c r="J83" s="1"/>
      <c r="K83" s="1"/>
      <c r="L83" s="134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34"/>
      <c r="J84" s="1"/>
      <c r="K84" s="1"/>
      <c r="L84" s="134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34"/>
      <c r="J85" s="1"/>
      <c r="K85" s="1"/>
      <c r="L85" s="134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34"/>
      <c r="J86" s="1"/>
      <c r="K86" s="1"/>
      <c r="L86" s="134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34"/>
      <c r="J87" s="1"/>
      <c r="K87" s="1"/>
      <c r="L87" s="134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34"/>
      <c r="J88" s="1"/>
      <c r="K88" s="1"/>
      <c r="L88" s="134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34"/>
      <c r="J89" s="1"/>
      <c r="K89" s="1"/>
      <c r="L89" s="134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34"/>
      <c r="J90" s="1"/>
      <c r="K90" s="1"/>
      <c r="L90" s="134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34"/>
      <c r="J91" s="1"/>
      <c r="K91" s="1"/>
      <c r="L91" s="134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34"/>
      <c r="J92" s="1"/>
      <c r="K92" s="1"/>
      <c r="L92" s="134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34"/>
      <c r="J93" s="1"/>
      <c r="K93" s="1"/>
      <c r="L93" s="134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34"/>
      <c r="J94" s="1"/>
      <c r="K94" s="1"/>
      <c r="L94" s="134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34"/>
      <c r="J95" s="1"/>
      <c r="K95" s="1"/>
      <c r="L95" s="134"/>
      <c r="M95" s="1"/>
    </row>
  </sheetData>
  <autoFilter ref="A8:J63" xr:uid="{00000000-0009-0000-0000-000002000000}"/>
  <pageMargins left="0.78749999999999998" right="0.78749999999999998" top="1.05277777777778" bottom="1.05277777777778" header="0.78749999999999998" footer="0.78749999999999998"/>
  <pageSetup paperSize="9" scale="60" firstPageNumber="0" orientation="landscape" r:id="rId1"/>
  <headerFooter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78"/>
  <sheetViews>
    <sheetView workbookViewId="0">
      <selection activeCell="C3" sqref="C3"/>
    </sheetView>
  </sheetViews>
  <sheetFormatPr defaultRowHeight="15"/>
  <cols>
    <col min="2" max="2" width="32.140625" bestFit="1" customWidth="1"/>
    <col min="4" max="12" width="0" hidden="1" customWidth="1"/>
    <col min="14" max="14" width="15.140625" style="93" customWidth="1"/>
    <col min="15" max="15" width="15.42578125" style="94" bestFit="1" customWidth="1"/>
    <col min="16" max="16" width="9.140625" style="94"/>
    <col min="22" max="22" width="10.140625" style="117" bestFit="1" customWidth="1"/>
    <col min="23" max="23" width="11.140625" style="119" customWidth="1"/>
  </cols>
  <sheetData>
    <row r="1" spans="1:54">
      <c r="B1" t="s">
        <v>714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 s="117">
        <v>20</v>
      </c>
      <c r="W1" s="119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Q1" t="s">
        <v>732</v>
      </c>
      <c r="AU1" t="s">
        <v>733</v>
      </c>
    </row>
    <row r="2" spans="1:54">
      <c r="A2" t="s">
        <v>715</v>
      </c>
      <c r="B2" t="s">
        <v>716</v>
      </c>
      <c r="C2" t="s">
        <v>717</v>
      </c>
      <c r="D2" t="s">
        <v>718</v>
      </c>
      <c r="E2" t="s">
        <v>719</v>
      </c>
      <c r="F2" t="s">
        <v>720</v>
      </c>
      <c r="G2" t="s">
        <v>721</v>
      </c>
      <c r="H2" t="s">
        <v>722</v>
      </c>
      <c r="I2" t="s">
        <v>723</v>
      </c>
      <c r="J2" t="s">
        <v>724</v>
      </c>
      <c r="K2" t="s">
        <v>725</v>
      </c>
      <c r="L2" t="s">
        <v>726</v>
      </c>
      <c r="M2" t="s">
        <v>727</v>
      </c>
      <c r="N2" s="93" t="s">
        <v>728</v>
      </c>
      <c r="O2" s="94" t="s">
        <v>729</v>
      </c>
      <c r="P2" s="94" t="s">
        <v>730</v>
      </c>
      <c r="Q2" t="s">
        <v>731</v>
      </c>
      <c r="R2" t="s">
        <v>734</v>
      </c>
      <c r="S2" t="s">
        <v>735</v>
      </c>
      <c r="T2" t="s">
        <v>717</v>
      </c>
      <c r="U2" t="s">
        <v>736</v>
      </c>
      <c r="V2" s="117" t="s">
        <v>737</v>
      </c>
      <c r="W2" s="119" t="s">
        <v>738</v>
      </c>
      <c r="X2" t="s">
        <v>739</v>
      </c>
      <c r="Y2" t="s">
        <v>740</v>
      </c>
      <c r="Z2" t="s">
        <v>741</v>
      </c>
      <c r="AA2" t="s">
        <v>742</v>
      </c>
      <c r="AB2" t="s">
        <v>743</v>
      </c>
      <c r="AC2" t="s">
        <v>744</v>
      </c>
      <c r="AD2" t="s">
        <v>745</v>
      </c>
      <c r="AE2" t="s">
        <v>746</v>
      </c>
      <c r="AF2" t="s">
        <v>747</v>
      </c>
      <c r="AG2" t="s">
        <v>748</v>
      </c>
      <c r="AH2" t="s">
        <v>749</v>
      </c>
      <c r="AI2" t="s">
        <v>750</v>
      </c>
      <c r="AJ2" t="s">
        <v>751</v>
      </c>
      <c r="AK2" t="s">
        <v>752</v>
      </c>
      <c r="AL2" t="s">
        <v>753</v>
      </c>
      <c r="AM2" t="s">
        <v>754</v>
      </c>
      <c r="AN2" t="s">
        <v>755</v>
      </c>
      <c r="AQ2" t="s">
        <v>756</v>
      </c>
      <c r="AR2" t="s">
        <v>757</v>
      </c>
      <c r="AS2" t="s">
        <v>758</v>
      </c>
      <c r="AU2" t="s">
        <v>756</v>
      </c>
      <c r="AV2" t="s">
        <v>757</v>
      </c>
      <c r="AW2" t="s">
        <v>758</v>
      </c>
      <c r="AY2" t="s">
        <v>1394</v>
      </c>
      <c r="AZ2" t="s">
        <v>1395</v>
      </c>
      <c r="BA2" t="s">
        <v>1396</v>
      </c>
      <c r="BB2" t="s">
        <v>1397</v>
      </c>
    </row>
    <row r="3" spans="1:54">
      <c r="A3">
        <v>884</v>
      </c>
      <c r="B3" t="s">
        <v>759</v>
      </c>
      <c r="C3">
        <v>70695083</v>
      </c>
      <c r="D3" t="s">
        <v>760</v>
      </c>
      <c r="E3" t="s">
        <v>761</v>
      </c>
      <c r="F3" t="s">
        <v>762</v>
      </c>
      <c r="G3" t="s">
        <v>482</v>
      </c>
      <c r="H3" t="s">
        <v>763</v>
      </c>
      <c r="I3" t="s">
        <v>36</v>
      </c>
      <c r="J3" t="s">
        <v>764</v>
      </c>
      <c r="K3">
        <v>514256</v>
      </c>
      <c r="L3">
        <v>437117.59</v>
      </c>
      <c r="M3">
        <v>77138.41</v>
      </c>
      <c r="N3" s="93">
        <v>514256</v>
      </c>
      <c r="O3" s="94">
        <v>437117.59</v>
      </c>
      <c r="P3" s="94">
        <v>77138.41</v>
      </c>
      <c r="Q3">
        <v>44439</v>
      </c>
      <c r="R3" t="s">
        <v>986</v>
      </c>
      <c r="S3" t="s">
        <v>987</v>
      </c>
      <c r="U3">
        <v>514256</v>
      </c>
      <c r="V3" s="117">
        <v>43853</v>
      </c>
      <c r="W3" s="119">
        <v>43857</v>
      </c>
      <c r="X3">
        <v>2466</v>
      </c>
      <c r="Y3">
        <v>2466</v>
      </c>
      <c r="Z3" t="s">
        <v>988</v>
      </c>
      <c r="AA3" t="s">
        <v>989</v>
      </c>
      <c r="AB3" t="s">
        <v>990</v>
      </c>
      <c r="AC3" t="s">
        <v>991</v>
      </c>
      <c r="AD3" t="s">
        <v>992</v>
      </c>
      <c r="AN3" t="s">
        <v>483</v>
      </c>
      <c r="AS3">
        <v>0</v>
      </c>
      <c r="AW3">
        <v>0</v>
      </c>
    </row>
    <row r="4" spans="1:54">
      <c r="A4">
        <v>885</v>
      </c>
      <c r="B4" t="s">
        <v>765</v>
      </c>
      <c r="C4">
        <v>75016931</v>
      </c>
      <c r="D4" t="s">
        <v>568</v>
      </c>
      <c r="E4" t="s">
        <v>766</v>
      </c>
      <c r="F4" t="s">
        <v>767</v>
      </c>
      <c r="G4" t="s">
        <v>571</v>
      </c>
      <c r="H4" t="s">
        <v>768</v>
      </c>
      <c r="I4" t="s">
        <v>36</v>
      </c>
      <c r="J4" t="s">
        <v>764</v>
      </c>
      <c r="K4">
        <v>914599</v>
      </c>
      <c r="L4">
        <v>777409.14</v>
      </c>
      <c r="M4">
        <v>137189.85999999999</v>
      </c>
      <c r="N4" s="93">
        <v>914599</v>
      </c>
      <c r="O4" s="94">
        <v>777409.14</v>
      </c>
      <c r="P4" s="94">
        <v>137189.85999999999</v>
      </c>
      <c r="Q4">
        <v>44439</v>
      </c>
      <c r="R4" t="s">
        <v>993</v>
      </c>
      <c r="S4" t="s">
        <v>569</v>
      </c>
      <c r="U4">
        <v>914599</v>
      </c>
      <c r="V4" s="117">
        <v>43853</v>
      </c>
      <c r="W4" s="119">
        <v>43857</v>
      </c>
      <c r="X4">
        <v>5403</v>
      </c>
      <c r="Y4">
        <v>5403</v>
      </c>
      <c r="Z4" t="s">
        <v>988</v>
      </c>
      <c r="AA4" t="s">
        <v>989</v>
      </c>
      <c r="AB4" t="s">
        <v>990</v>
      </c>
      <c r="AC4" t="s">
        <v>991</v>
      </c>
      <c r="AD4" t="s">
        <v>994</v>
      </c>
      <c r="AN4" t="s">
        <v>570</v>
      </c>
      <c r="AS4">
        <v>0</v>
      </c>
      <c r="AW4">
        <v>0</v>
      </c>
    </row>
    <row r="5" spans="1:54">
      <c r="A5">
        <v>886</v>
      </c>
      <c r="B5" t="s">
        <v>769</v>
      </c>
      <c r="C5">
        <v>46746757</v>
      </c>
      <c r="D5" t="s">
        <v>467</v>
      </c>
      <c r="E5" t="s">
        <v>770</v>
      </c>
      <c r="F5" t="s">
        <v>771</v>
      </c>
      <c r="G5" t="s">
        <v>772</v>
      </c>
      <c r="H5" t="s">
        <v>773</v>
      </c>
      <c r="I5" t="s">
        <v>36</v>
      </c>
      <c r="J5" t="s">
        <v>764</v>
      </c>
      <c r="K5">
        <v>1519919</v>
      </c>
      <c r="L5">
        <v>1291931.1499999999</v>
      </c>
      <c r="M5">
        <v>227987.85</v>
      </c>
      <c r="N5" s="93">
        <v>1519919</v>
      </c>
      <c r="O5" s="94">
        <v>1291931.1499999999</v>
      </c>
      <c r="P5" s="94">
        <v>227987.85</v>
      </c>
      <c r="Q5">
        <v>44439</v>
      </c>
      <c r="R5" t="s">
        <v>995</v>
      </c>
      <c r="S5" t="s">
        <v>996</v>
      </c>
      <c r="U5">
        <v>1519919</v>
      </c>
      <c r="V5" s="117">
        <v>43853</v>
      </c>
      <c r="W5" s="119">
        <v>43857</v>
      </c>
      <c r="X5">
        <v>2490</v>
      </c>
      <c r="Y5">
        <v>2490</v>
      </c>
      <c r="Z5" t="s">
        <v>988</v>
      </c>
      <c r="AA5" t="s">
        <v>989</v>
      </c>
      <c r="AB5" t="s">
        <v>990</v>
      </c>
      <c r="AC5" t="s">
        <v>991</v>
      </c>
      <c r="AD5" t="s">
        <v>997</v>
      </c>
      <c r="AN5" t="s">
        <v>468</v>
      </c>
      <c r="AS5">
        <v>0</v>
      </c>
      <c r="AW5">
        <v>0</v>
      </c>
    </row>
    <row r="6" spans="1:54">
      <c r="A6">
        <v>887</v>
      </c>
      <c r="B6" t="s">
        <v>774</v>
      </c>
      <c r="C6">
        <v>72745088</v>
      </c>
      <c r="D6" t="s">
        <v>543</v>
      </c>
      <c r="E6" t="s">
        <v>775</v>
      </c>
      <c r="F6" t="s">
        <v>776</v>
      </c>
      <c r="G6" t="s">
        <v>545</v>
      </c>
      <c r="H6" t="s">
        <v>777</v>
      </c>
      <c r="I6" t="s">
        <v>36</v>
      </c>
      <c r="J6" t="s">
        <v>764</v>
      </c>
      <c r="K6">
        <v>500544</v>
      </c>
      <c r="L6">
        <v>425462.39</v>
      </c>
      <c r="M6">
        <v>75081.61</v>
      </c>
      <c r="N6" s="93">
        <v>500544</v>
      </c>
      <c r="O6" s="94">
        <v>425462.39</v>
      </c>
      <c r="P6" s="94">
        <v>75081.61</v>
      </c>
      <c r="Q6">
        <v>44439</v>
      </c>
      <c r="R6" t="s">
        <v>998</v>
      </c>
      <c r="S6" t="s">
        <v>999</v>
      </c>
      <c r="U6">
        <v>500544</v>
      </c>
      <c r="V6" s="117">
        <v>43861</v>
      </c>
      <c r="W6" s="119">
        <v>43867</v>
      </c>
      <c r="X6">
        <v>4490</v>
      </c>
      <c r="Y6">
        <v>4490</v>
      </c>
      <c r="Z6" t="s">
        <v>1000</v>
      </c>
      <c r="AA6" t="s">
        <v>1001</v>
      </c>
      <c r="AB6" t="s">
        <v>990</v>
      </c>
      <c r="AC6" t="s">
        <v>991</v>
      </c>
      <c r="AD6" t="s">
        <v>1002</v>
      </c>
      <c r="AN6" t="s">
        <v>544</v>
      </c>
      <c r="AS6">
        <v>0</v>
      </c>
      <c r="AW6">
        <v>0</v>
      </c>
    </row>
    <row r="7" spans="1:54">
      <c r="A7">
        <v>888</v>
      </c>
      <c r="B7" t="s">
        <v>778</v>
      </c>
      <c r="C7">
        <v>581071</v>
      </c>
      <c r="D7" t="s">
        <v>223</v>
      </c>
      <c r="E7" t="s">
        <v>779</v>
      </c>
      <c r="F7" t="s">
        <v>780</v>
      </c>
      <c r="G7" t="s">
        <v>781</v>
      </c>
      <c r="H7" t="s">
        <v>781</v>
      </c>
      <c r="I7" t="s">
        <v>36</v>
      </c>
      <c r="J7" t="s">
        <v>764</v>
      </c>
      <c r="K7">
        <v>1257953</v>
      </c>
      <c r="L7">
        <v>1069260.04</v>
      </c>
      <c r="M7">
        <v>188692.96</v>
      </c>
      <c r="N7" s="93">
        <v>1257953</v>
      </c>
      <c r="O7" s="94">
        <v>1069260.04</v>
      </c>
      <c r="P7" s="94">
        <v>188692.96</v>
      </c>
      <c r="Q7">
        <v>44592</v>
      </c>
      <c r="R7" t="s">
        <v>1003</v>
      </c>
      <c r="S7" t="s">
        <v>1003</v>
      </c>
      <c r="U7">
        <v>1257953</v>
      </c>
      <c r="V7" s="117">
        <v>43853</v>
      </c>
      <c r="W7" s="119">
        <v>43880</v>
      </c>
      <c r="X7">
        <v>1430</v>
      </c>
      <c r="Y7">
        <v>1430</v>
      </c>
      <c r="Z7" t="s">
        <v>1004</v>
      </c>
      <c r="AA7" t="s">
        <v>1005</v>
      </c>
      <c r="AB7" t="s">
        <v>1006</v>
      </c>
      <c r="AC7" t="s">
        <v>1007</v>
      </c>
      <c r="AD7" t="s">
        <v>1008</v>
      </c>
      <c r="AN7" t="s">
        <v>228</v>
      </c>
      <c r="AS7">
        <v>0</v>
      </c>
      <c r="AW7">
        <v>0</v>
      </c>
    </row>
    <row r="8" spans="1:54">
      <c r="A8">
        <v>889</v>
      </c>
      <c r="B8" t="s">
        <v>782</v>
      </c>
      <c r="C8">
        <v>18385036</v>
      </c>
      <c r="D8" t="s">
        <v>268</v>
      </c>
      <c r="E8" t="s">
        <v>783</v>
      </c>
      <c r="F8" t="s">
        <v>784</v>
      </c>
      <c r="G8" t="s">
        <v>781</v>
      </c>
      <c r="H8" t="s">
        <v>781</v>
      </c>
      <c r="I8" t="s">
        <v>36</v>
      </c>
      <c r="J8" t="s">
        <v>764</v>
      </c>
      <c r="K8">
        <v>1257290</v>
      </c>
      <c r="L8">
        <v>1068696.49</v>
      </c>
      <c r="M8">
        <v>188593.51</v>
      </c>
      <c r="N8" s="93">
        <v>1257290</v>
      </c>
      <c r="O8" s="94">
        <v>1068696.49</v>
      </c>
      <c r="P8" s="94">
        <v>188593.51</v>
      </c>
      <c r="Q8">
        <v>44592</v>
      </c>
      <c r="R8" t="s">
        <v>1003</v>
      </c>
      <c r="S8" t="s">
        <v>1003</v>
      </c>
      <c r="U8">
        <v>1257290</v>
      </c>
      <c r="V8" s="117">
        <v>43853</v>
      </c>
      <c r="W8" s="119">
        <v>43880</v>
      </c>
      <c r="X8">
        <v>1438</v>
      </c>
      <c r="Y8">
        <v>1438</v>
      </c>
      <c r="Z8" t="s">
        <v>1004</v>
      </c>
      <c r="AA8" t="s">
        <v>1005</v>
      </c>
      <c r="AB8" t="s">
        <v>1006</v>
      </c>
      <c r="AC8" t="s">
        <v>1007</v>
      </c>
      <c r="AD8" t="s">
        <v>1009</v>
      </c>
      <c r="AN8" t="s">
        <v>273</v>
      </c>
      <c r="AS8">
        <v>0</v>
      </c>
      <c r="AW8">
        <v>0</v>
      </c>
    </row>
    <row r="9" spans="1:54">
      <c r="A9">
        <v>890</v>
      </c>
      <c r="B9" t="s">
        <v>785</v>
      </c>
      <c r="C9">
        <v>60252600</v>
      </c>
      <c r="D9" t="s">
        <v>193</v>
      </c>
      <c r="E9" t="s">
        <v>786</v>
      </c>
      <c r="F9" t="s">
        <v>787</v>
      </c>
      <c r="G9" t="s">
        <v>781</v>
      </c>
      <c r="H9" t="s">
        <v>781</v>
      </c>
      <c r="I9" t="s">
        <v>36</v>
      </c>
      <c r="J9" t="s">
        <v>764</v>
      </c>
      <c r="K9">
        <v>1004542</v>
      </c>
      <c r="L9">
        <v>853860.69</v>
      </c>
      <c r="M9">
        <v>150681.31</v>
      </c>
      <c r="N9" s="93">
        <v>1004542</v>
      </c>
      <c r="O9" s="94">
        <v>853860.69</v>
      </c>
      <c r="P9" s="94">
        <v>150681.31</v>
      </c>
      <c r="Q9">
        <v>44439</v>
      </c>
      <c r="R9" t="s">
        <v>1003</v>
      </c>
      <c r="S9" t="s">
        <v>1003</v>
      </c>
      <c r="U9">
        <v>1004542</v>
      </c>
      <c r="V9" s="117">
        <v>43853</v>
      </c>
      <c r="W9" s="119">
        <v>43880</v>
      </c>
      <c r="X9">
        <v>1426</v>
      </c>
      <c r="Y9">
        <v>1426</v>
      </c>
      <c r="Z9" t="s">
        <v>1004</v>
      </c>
      <c r="AA9" t="s">
        <v>1005</v>
      </c>
      <c r="AB9" t="s">
        <v>1006</v>
      </c>
      <c r="AC9" t="s">
        <v>1007</v>
      </c>
      <c r="AD9" t="s">
        <v>1010</v>
      </c>
      <c r="AN9" t="s">
        <v>201</v>
      </c>
      <c r="AS9">
        <v>0</v>
      </c>
      <c r="AW9">
        <v>0</v>
      </c>
    </row>
    <row r="10" spans="1:54">
      <c r="A10">
        <v>891</v>
      </c>
      <c r="B10" t="s">
        <v>788</v>
      </c>
      <c r="C10">
        <v>60252766</v>
      </c>
      <c r="D10" t="s">
        <v>203</v>
      </c>
      <c r="E10" t="s">
        <v>789</v>
      </c>
      <c r="F10" t="s">
        <v>790</v>
      </c>
      <c r="G10" t="s">
        <v>781</v>
      </c>
      <c r="H10" t="s">
        <v>781</v>
      </c>
      <c r="I10" t="s">
        <v>36</v>
      </c>
      <c r="J10" t="s">
        <v>764</v>
      </c>
      <c r="K10">
        <v>868796</v>
      </c>
      <c r="L10">
        <v>738476.59</v>
      </c>
      <c r="M10">
        <v>130319.41</v>
      </c>
      <c r="N10" s="93">
        <v>868796</v>
      </c>
      <c r="O10" s="94">
        <v>738476.59</v>
      </c>
      <c r="P10" s="94">
        <v>130319.41</v>
      </c>
      <c r="Q10">
        <v>44561</v>
      </c>
      <c r="R10" t="s">
        <v>1003</v>
      </c>
      <c r="S10" t="s">
        <v>1003</v>
      </c>
      <c r="U10">
        <v>868796</v>
      </c>
      <c r="V10" s="117">
        <v>43853</v>
      </c>
      <c r="W10" s="119">
        <v>43920</v>
      </c>
      <c r="X10">
        <v>1427</v>
      </c>
      <c r="Y10">
        <v>1427</v>
      </c>
      <c r="Z10" t="s">
        <v>1011</v>
      </c>
      <c r="AA10" t="s">
        <v>1012</v>
      </c>
      <c r="AB10" t="s">
        <v>1006</v>
      </c>
      <c r="AC10" t="s">
        <v>1007</v>
      </c>
      <c r="AD10" t="s">
        <v>1013</v>
      </c>
      <c r="AN10" t="s">
        <v>211</v>
      </c>
      <c r="AS10">
        <v>0</v>
      </c>
      <c r="AW10">
        <v>0</v>
      </c>
    </row>
    <row r="11" spans="1:54">
      <c r="A11">
        <v>892</v>
      </c>
      <c r="B11" t="s">
        <v>791</v>
      </c>
      <c r="C11">
        <v>60252570</v>
      </c>
      <c r="D11" t="s">
        <v>60</v>
      </c>
      <c r="E11" t="s">
        <v>792</v>
      </c>
      <c r="F11" t="s">
        <v>793</v>
      </c>
      <c r="G11" t="s">
        <v>781</v>
      </c>
      <c r="H11" t="s">
        <v>781</v>
      </c>
      <c r="I11" t="s">
        <v>36</v>
      </c>
      <c r="J11" t="s">
        <v>764</v>
      </c>
      <c r="K11">
        <v>674086</v>
      </c>
      <c r="L11">
        <v>572973.09</v>
      </c>
      <c r="M11">
        <v>101112.91</v>
      </c>
      <c r="N11" s="93">
        <v>674086</v>
      </c>
      <c r="O11" s="94">
        <v>572973.09</v>
      </c>
      <c r="P11" s="94">
        <v>101112.91</v>
      </c>
      <c r="Q11">
        <v>44592</v>
      </c>
      <c r="R11" t="s">
        <v>1003</v>
      </c>
      <c r="S11" t="s">
        <v>1003</v>
      </c>
      <c r="U11">
        <v>674086</v>
      </c>
      <c r="V11" s="117">
        <v>43853</v>
      </c>
      <c r="W11" s="119">
        <v>43880</v>
      </c>
      <c r="X11">
        <v>1404</v>
      </c>
      <c r="Y11">
        <v>1404</v>
      </c>
      <c r="Z11" t="s">
        <v>1004</v>
      </c>
      <c r="AA11" t="s">
        <v>1005</v>
      </c>
      <c r="AB11" t="s">
        <v>1006</v>
      </c>
      <c r="AC11" t="s">
        <v>1007</v>
      </c>
      <c r="AD11" t="s">
        <v>1014</v>
      </c>
      <c r="AN11" t="s">
        <v>67</v>
      </c>
      <c r="AS11">
        <v>0</v>
      </c>
      <c r="AW11">
        <v>0</v>
      </c>
    </row>
    <row r="12" spans="1:54">
      <c r="A12">
        <v>893</v>
      </c>
      <c r="B12" t="s">
        <v>794</v>
      </c>
      <c r="C12">
        <v>828840</v>
      </c>
      <c r="D12" t="s">
        <v>38</v>
      </c>
      <c r="E12" t="s">
        <v>795</v>
      </c>
      <c r="F12" t="s">
        <v>796</v>
      </c>
      <c r="G12" t="s">
        <v>781</v>
      </c>
      <c r="H12" t="s">
        <v>781</v>
      </c>
      <c r="I12" t="s">
        <v>36</v>
      </c>
      <c r="J12" t="s">
        <v>764</v>
      </c>
      <c r="K12">
        <v>866735</v>
      </c>
      <c r="L12">
        <v>736724.73</v>
      </c>
      <c r="M12">
        <v>130010.27</v>
      </c>
      <c r="N12" s="93">
        <v>866735</v>
      </c>
      <c r="O12" s="94">
        <v>736724.73</v>
      </c>
      <c r="P12" s="94">
        <v>130010.27</v>
      </c>
      <c r="Q12">
        <v>44439</v>
      </c>
      <c r="R12" t="s">
        <v>1003</v>
      </c>
      <c r="S12" t="s">
        <v>1003</v>
      </c>
      <c r="U12">
        <v>866735</v>
      </c>
      <c r="V12" s="117">
        <v>43853</v>
      </c>
      <c r="W12" s="119">
        <v>43880</v>
      </c>
      <c r="X12">
        <v>1402</v>
      </c>
      <c r="Y12">
        <v>1402</v>
      </c>
      <c r="Z12" t="s">
        <v>1004</v>
      </c>
      <c r="AA12" t="s">
        <v>1005</v>
      </c>
      <c r="AB12" t="s">
        <v>1015</v>
      </c>
      <c r="AC12" t="s">
        <v>1016</v>
      </c>
      <c r="AD12" t="s">
        <v>1017</v>
      </c>
      <c r="AN12" t="s">
        <v>45</v>
      </c>
      <c r="AS12">
        <v>0</v>
      </c>
      <c r="AW12">
        <v>0</v>
      </c>
    </row>
    <row r="13" spans="1:54">
      <c r="A13">
        <v>894</v>
      </c>
      <c r="B13" t="s">
        <v>797</v>
      </c>
      <c r="C13">
        <v>46748059</v>
      </c>
      <c r="D13" t="s">
        <v>317</v>
      </c>
      <c r="E13" t="s">
        <v>798</v>
      </c>
      <c r="F13" t="s">
        <v>799</v>
      </c>
      <c r="G13" t="s">
        <v>781</v>
      </c>
      <c r="H13" t="s">
        <v>781</v>
      </c>
      <c r="I13" t="s">
        <v>36</v>
      </c>
      <c r="J13" t="s">
        <v>764</v>
      </c>
      <c r="K13">
        <v>916013</v>
      </c>
      <c r="L13">
        <v>778611.04</v>
      </c>
      <c r="M13">
        <v>137401.96</v>
      </c>
      <c r="N13" s="93">
        <v>916013</v>
      </c>
      <c r="O13" s="94">
        <v>778611.04</v>
      </c>
      <c r="P13" s="94">
        <v>137401.96</v>
      </c>
      <c r="Q13">
        <v>44439</v>
      </c>
      <c r="R13" t="s">
        <v>1003</v>
      </c>
      <c r="S13" t="s">
        <v>1003</v>
      </c>
      <c r="U13">
        <v>916013</v>
      </c>
      <c r="V13" s="117">
        <v>43853</v>
      </c>
      <c r="W13" s="119">
        <v>43920</v>
      </c>
      <c r="X13">
        <v>1455</v>
      </c>
      <c r="Y13">
        <v>1455</v>
      </c>
      <c r="Z13" t="s">
        <v>1011</v>
      </c>
      <c r="AA13" t="s">
        <v>1012</v>
      </c>
      <c r="AB13" t="s">
        <v>990</v>
      </c>
      <c r="AC13" t="s">
        <v>991</v>
      </c>
      <c r="AD13" t="s">
        <v>1018</v>
      </c>
      <c r="AN13" t="s">
        <v>323</v>
      </c>
      <c r="AS13">
        <v>0</v>
      </c>
      <c r="AW13">
        <v>0</v>
      </c>
    </row>
    <row r="14" spans="1:54">
      <c r="A14">
        <v>895</v>
      </c>
      <c r="B14" t="s">
        <v>800</v>
      </c>
      <c r="C14">
        <v>46748016</v>
      </c>
      <c r="D14" t="s">
        <v>801</v>
      </c>
      <c r="E14" t="s">
        <v>802</v>
      </c>
      <c r="F14" t="s">
        <v>803</v>
      </c>
      <c r="G14" t="s">
        <v>781</v>
      </c>
      <c r="H14" t="s">
        <v>781</v>
      </c>
      <c r="I14" t="s">
        <v>36</v>
      </c>
      <c r="J14" t="s">
        <v>764</v>
      </c>
      <c r="K14">
        <v>2177865</v>
      </c>
      <c r="L14">
        <v>1851185.24</v>
      </c>
      <c r="M14">
        <v>326679.76</v>
      </c>
      <c r="N14" s="93">
        <v>2177865</v>
      </c>
      <c r="O14" s="94">
        <v>1851185.24</v>
      </c>
      <c r="P14" s="94">
        <v>326679.76</v>
      </c>
      <c r="Q14">
        <v>44561</v>
      </c>
      <c r="R14" t="s">
        <v>1003</v>
      </c>
      <c r="S14" t="s">
        <v>1003</v>
      </c>
      <c r="U14">
        <v>2177865</v>
      </c>
      <c r="V14" s="117">
        <v>43861</v>
      </c>
      <c r="W14" s="119">
        <v>43880</v>
      </c>
      <c r="X14">
        <v>1405</v>
      </c>
      <c r="Y14">
        <v>1405</v>
      </c>
      <c r="Z14" t="s">
        <v>1004</v>
      </c>
      <c r="AA14" t="s">
        <v>1005</v>
      </c>
      <c r="AB14" t="s">
        <v>1006</v>
      </c>
      <c r="AC14" t="s">
        <v>1007</v>
      </c>
      <c r="AD14" t="s">
        <v>1019</v>
      </c>
      <c r="AN14" t="s">
        <v>75</v>
      </c>
      <c r="AS14">
        <v>0</v>
      </c>
      <c r="AW14">
        <v>0</v>
      </c>
    </row>
    <row r="15" spans="1:54">
      <c r="A15">
        <v>896</v>
      </c>
      <c r="B15" t="s">
        <v>804</v>
      </c>
      <c r="C15">
        <v>62237004</v>
      </c>
      <c r="D15" t="s">
        <v>22</v>
      </c>
      <c r="E15" t="s">
        <v>805</v>
      </c>
      <c r="F15" t="s">
        <v>806</v>
      </c>
      <c r="G15" t="s">
        <v>781</v>
      </c>
      <c r="H15" t="s">
        <v>781</v>
      </c>
      <c r="I15" t="s">
        <v>36</v>
      </c>
      <c r="J15" t="s">
        <v>764</v>
      </c>
      <c r="K15">
        <v>1372226</v>
      </c>
      <c r="L15">
        <v>1166392.0900000001</v>
      </c>
      <c r="M15">
        <v>205833.91</v>
      </c>
      <c r="N15" s="93">
        <v>1372226</v>
      </c>
      <c r="O15" s="94">
        <v>1166392.0900000001</v>
      </c>
      <c r="P15" s="94">
        <v>205833.91</v>
      </c>
      <c r="Q15">
        <v>44592</v>
      </c>
      <c r="R15" t="s">
        <v>1003</v>
      </c>
      <c r="S15" t="s">
        <v>1003</v>
      </c>
      <c r="U15">
        <v>1372226</v>
      </c>
      <c r="V15" s="117">
        <v>43861</v>
      </c>
      <c r="W15" s="119">
        <v>43880</v>
      </c>
      <c r="X15">
        <v>1401</v>
      </c>
      <c r="Y15">
        <v>1401</v>
      </c>
      <c r="Z15" t="s">
        <v>1004</v>
      </c>
      <c r="AA15" t="s">
        <v>1005</v>
      </c>
      <c r="AB15" t="s">
        <v>1006</v>
      </c>
      <c r="AC15" t="s">
        <v>1007</v>
      </c>
      <c r="AD15" t="s">
        <v>1020</v>
      </c>
      <c r="AN15" t="s">
        <v>33</v>
      </c>
      <c r="AS15">
        <v>0</v>
      </c>
      <c r="AW15">
        <v>0</v>
      </c>
    </row>
    <row r="16" spans="1:54">
      <c r="A16">
        <v>897</v>
      </c>
      <c r="B16" t="s">
        <v>807</v>
      </c>
      <c r="C16">
        <v>854981</v>
      </c>
      <c r="D16" t="s">
        <v>98</v>
      </c>
      <c r="E16" t="s">
        <v>808</v>
      </c>
      <c r="F16" t="s">
        <v>809</v>
      </c>
      <c r="G16" t="s">
        <v>781</v>
      </c>
      <c r="H16" t="s">
        <v>781</v>
      </c>
      <c r="I16" t="s">
        <v>36</v>
      </c>
      <c r="J16" t="s">
        <v>764</v>
      </c>
      <c r="K16">
        <v>1339964</v>
      </c>
      <c r="L16">
        <v>1138969.3899999999</v>
      </c>
      <c r="M16">
        <v>200994.61</v>
      </c>
      <c r="N16" s="93">
        <v>1339964</v>
      </c>
      <c r="O16" s="94">
        <v>1138969.3899999999</v>
      </c>
      <c r="P16" s="94">
        <v>200994.61</v>
      </c>
      <c r="Q16">
        <v>44439</v>
      </c>
      <c r="R16" t="s">
        <v>1003</v>
      </c>
      <c r="S16" t="s">
        <v>1003</v>
      </c>
      <c r="U16">
        <v>1339964</v>
      </c>
      <c r="V16" s="117">
        <v>43861</v>
      </c>
      <c r="W16" s="119">
        <v>43880</v>
      </c>
      <c r="X16">
        <v>1408</v>
      </c>
      <c r="Y16">
        <v>1408</v>
      </c>
      <c r="Z16" t="s">
        <v>1004</v>
      </c>
      <c r="AA16" t="s">
        <v>1005</v>
      </c>
      <c r="AB16" t="s">
        <v>1006</v>
      </c>
      <c r="AC16" t="s">
        <v>1007</v>
      </c>
      <c r="AD16" t="s">
        <v>1021</v>
      </c>
      <c r="AN16" t="s">
        <v>105</v>
      </c>
      <c r="AS16">
        <v>0</v>
      </c>
      <c r="AW16">
        <v>0</v>
      </c>
    </row>
    <row r="17" spans="1:49">
      <c r="A17">
        <v>898</v>
      </c>
      <c r="B17" t="s">
        <v>810</v>
      </c>
      <c r="C17">
        <v>87891</v>
      </c>
      <c r="D17" t="s">
        <v>249</v>
      </c>
      <c r="E17" t="s">
        <v>811</v>
      </c>
      <c r="F17" t="s">
        <v>812</v>
      </c>
      <c r="G17" t="s">
        <v>781</v>
      </c>
      <c r="H17" t="s">
        <v>781</v>
      </c>
      <c r="I17" t="s">
        <v>36</v>
      </c>
      <c r="J17" t="s">
        <v>764</v>
      </c>
      <c r="K17">
        <v>1632762</v>
      </c>
      <c r="L17">
        <v>1387847.69</v>
      </c>
      <c r="M17">
        <v>244914.31</v>
      </c>
      <c r="N17" s="93">
        <v>1632762</v>
      </c>
      <c r="O17" s="94">
        <v>1387847.69</v>
      </c>
      <c r="P17" s="94">
        <v>244914.31</v>
      </c>
      <c r="Q17">
        <v>44592</v>
      </c>
      <c r="R17" t="s">
        <v>1003</v>
      </c>
      <c r="S17" t="s">
        <v>1003</v>
      </c>
      <c r="U17">
        <v>1632762</v>
      </c>
      <c r="V17" s="117">
        <v>43861</v>
      </c>
      <c r="W17" s="119">
        <v>43880</v>
      </c>
      <c r="X17">
        <v>1436</v>
      </c>
      <c r="Y17">
        <v>1436</v>
      </c>
      <c r="Z17" t="s">
        <v>1004</v>
      </c>
      <c r="AA17" t="s">
        <v>1005</v>
      </c>
      <c r="AB17" t="s">
        <v>1015</v>
      </c>
      <c r="AC17" t="s">
        <v>1016</v>
      </c>
      <c r="AD17" t="s">
        <v>1022</v>
      </c>
      <c r="AN17" t="s">
        <v>256</v>
      </c>
      <c r="AS17">
        <v>0</v>
      </c>
      <c r="AW17">
        <v>0</v>
      </c>
    </row>
    <row r="18" spans="1:49">
      <c r="A18">
        <v>899</v>
      </c>
      <c r="B18" t="s">
        <v>813</v>
      </c>
      <c r="C18">
        <v>70698546</v>
      </c>
      <c r="D18" t="s">
        <v>533</v>
      </c>
      <c r="E18" t="s">
        <v>814</v>
      </c>
      <c r="F18" t="s">
        <v>815</v>
      </c>
      <c r="G18" t="s">
        <v>530</v>
      </c>
      <c r="H18" t="s">
        <v>816</v>
      </c>
      <c r="I18" t="s">
        <v>36</v>
      </c>
      <c r="J18" t="s">
        <v>764</v>
      </c>
      <c r="K18">
        <v>454920</v>
      </c>
      <c r="L18">
        <v>386682</v>
      </c>
      <c r="M18">
        <v>68238</v>
      </c>
      <c r="N18" s="93">
        <v>454920</v>
      </c>
      <c r="O18" s="94">
        <v>386682</v>
      </c>
      <c r="P18" s="94">
        <v>68238</v>
      </c>
      <c r="Q18">
        <v>44439</v>
      </c>
      <c r="R18" t="s">
        <v>1023</v>
      </c>
      <c r="S18" t="s">
        <v>1024</v>
      </c>
      <c r="U18">
        <v>454920</v>
      </c>
      <c r="V18" s="117">
        <v>43894</v>
      </c>
      <c r="W18" s="119">
        <v>43896</v>
      </c>
      <c r="X18">
        <v>4468</v>
      </c>
      <c r="Y18">
        <v>4468</v>
      </c>
      <c r="Z18" t="s">
        <v>1025</v>
      </c>
      <c r="AA18" t="s">
        <v>1026</v>
      </c>
      <c r="AB18" t="s">
        <v>990</v>
      </c>
      <c r="AC18" t="s">
        <v>991</v>
      </c>
      <c r="AD18" t="s">
        <v>1027</v>
      </c>
      <c r="AN18" t="s">
        <v>534</v>
      </c>
      <c r="AS18">
        <v>0</v>
      </c>
      <c r="AW18">
        <v>0</v>
      </c>
    </row>
    <row r="19" spans="1:49">
      <c r="A19">
        <v>900</v>
      </c>
      <c r="B19" t="s">
        <v>817</v>
      </c>
      <c r="C19">
        <v>673731</v>
      </c>
      <c r="D19" t="s">
        <v>218</v>
      </c>
      <c r="E19" t="s">
        <v>818</v>
      </c>
      <c r="F19" t="s">
        <v>819</v>
      </c>
      <c r="G19" t="s">
        <v>781</v>
      </c>
      <c r="H19" t="s">
        <v>781</v>
      </c>
      <c r="I19" t="s">
        <v>36</v>
      </c>
      <c r="J19" t="s">
        <v>764</v>
      </c>
      <c r="K19">
        <v>1821359</v>
      </c>
      <c r="L19">
        <v>1548155.14</v>
      </c>
      <c r="M19">
        <v>273203.86</v>
      </c>
      <c r="N19" s="93">
        <v>1821359</v>
      </c>
      <c r="O19" s="94">
        <v>1548155.14</v>
      </c>
      <c r="P19" s="94">
        <v>273203.86</v>
      </c>
      <c r="Q19">
        <v>44592</v>
      </c>
      <c r="R19" t="s">
        <v>1003</v>
      </c>
      <c r="S19" t="s">
        <v>1003</v>
      </c>
      <c r="U19">
        <v>1821359</v>
      </c>
      <c r="V19" s="117">
        <v>43892</v>
      </c>
      <c r="W19" s="119">
        <v>43908</v>
      </c>
      <c r="X19">
        <v>1429</v>
      </c>
      <c r="Y19">
        <v>1429</v>
      </c>
      <c r="Z19" t="s">
        <v>1028</v>
      </c>
      <c r="AA19" t="s">
        <v>1029</v>
      </c>
      <c r="AB19" t="s">
        <v>1006</v>
      </c>
      <c r="AC19" t="s">
        <v>1007</v>
      </c>
      <c r="AD19" t="s">
        <v>1030</v>
      </c>
      <c r="AN19" t="s">
        <v>222</v>
      </c>
      <c r="AS19">
        <v>0</v>
      </c>
      <c r="AW19">
        <v>0</v>
      </c>
    </row>
    <row r="20" spans="1:49">
      <c r="A20">
        <v>901</v>
      </c>
      <c r="B20" t="s">
        <v>820</v>
      </c>
      <c r="C20">
        <v>46747991</v>
      </c>
      <c r="D20" t="s">
        <v>163</v>
      </c>
      <c r="E20" t="s">
        <v>821</v>
      </c>
      <c r="F20" t="s">
        <v>822</v>
      </c>
      <c r="G20" t="s">
        <v>781</v>
      </c>
      <c r="H20" t="s">
        <v>781</v>
      </c>
      <c r="I20" t="s">
        <v>36</v>
      </c>
      <c r="J20" t="s">
        <v>764</v>
      </c>
      <c r="K20">
        <v>2715504</v>
      </c>
      <c r="L20">
        <v>2308178.39</v>
      </c>
      <c r="M20">
        <v>407325.61</v>
      </c>
      <c r="N20" s="93">
        <v>2715504</v>
      </c>
      <c r="O20" s="94">
        <v>2308178.39</v>
      </c>
      <c r="P20" s="94">
        <v>407325.61</v>
      </c>
      <c r="Q20">
        <v>44592</v>
      </c>
      <c r="R20" t="s">
        <v>1003</v>
      </c>
      <c r="S20" t="s">
        <v>1003</v>
      </c>
      <c r="U20">
        <v>2715504</v>
      </c>
      <c r="V20" s="117">
        <v>43893</v>
      </c>
      <c r="W20" s="119">
        <v>43908</v>
      </c>
      <c r="X20">
        <v>1421</v>
      </c>
      <c r="Y20">
        <v>1421</v>
      </c>
      <c r="Z20" t="s">
        <v>1028</v>
      </c>
      <c r="AA20" t="s">
        <v>1029</v>
      </c>
      <c r="AB20" t="s">
        <v>1006</v>
      </c>
      <c r="AC20" t="s">
        <v>1007</v>
      </c>
      <c r="AD20" t="s">
        <v>1031</v>
      </c>
      <c r="AN20" t="s">
        <v>168</v>
      </c>
      <c r="AS20">
        <v>0</v>
      </c>
      <c r="AW20">
        <v>0</v>
      </c>
    </row>
    <row r="21" spans="1:49">
      <c r="A21">
        <v>902</v>
      </c>
      <c r="B21" t="s">
        <v>823</v>
      </c>
      <c r="C21">
        <v>856070</v>
      </c>
      <c r="D21" t="s">
        <v>88</v>
      </c>
      <c r="E21" t="s">
        <v>824</v>
      </c>
      <c r="F21" t="s">
        <v>825</v>
      </c>
      <c r="G21" t="s">
        <v>781</v>
      </c>
      <c r="H21" t="s">
        <v>781</v>
      </c>
      <c r="I21" t="s">
        <v>36</v>
      </c>
      <c r="J21" t="s">
        <v>764</v>
      </c>
      <c r="K21">
        <v>1002726</v>
      </c>
      <c r="L21">
        <v>852317.09</v>
      </c>
      <c r="M21">
        <v>150408.91</v>
      </c>
      <c r="N21" s="93">
        <v>1002726</v>
      </c>
      <c r="O21" s="94">
        <v>852317.09</v>
      </c>
      <c r="P21" s="94">
        <v>150408.91</v>
      </c>
      <c r="Q21">
        <v>44592</v>
      </c>
      <c r="R21" t="s">
        <v>1003</v>
      </c>
      <c r="S21" t="s">
        <v>1003</v>
      </c>
      <c r="U21">
        <v>1002726</v>
      </c>
      <c r="V21" s="117">
        <v>43893</v>
      </c>
      <c r="W21" s="119">
        <v>43908</v>
      </c>
      <c r="X21">
        <v>1407</v>
      </c>
      <c r="Y21">
        <v>1407</v>
      </c>
      <c r="Z21" t="s">
        <v>1028</v>
      </c>
      <c r="AA21" t="s">
        <v>1029</v>
      </c>
      <c r="AB21" t="s">
        <v>1006</v>
      </c>
      <c r="AC21" t="s">
        <v>1007</v>
      </c>
      <c r="AD21" t="s">
        <v>1032</v>
      </c>
      <c r="AN21" t="s">
        <v>1033</v>
      </c>
      <c r="AS21">
        <v>0</v>
      </c>
      <c r="AW21">
        <v>0</v>
      </c>
    </row>
    <row r="22" spans="1:49">
      <c r="A22">
        <v>903</v>
      </c>
      <c r="B22" t="s">
        <v>826</v>
      </c>
      <c r="C22">
        <v>48283142</v>
      </c>
      <c r="D22" t="s">
        <v>149</v>
      </c>
      <c r="E22" t="s">
        <v>827</v>
      </c>
      <c r="F22" t="s">
        <v>828</v>
      </c>
      <c r="G22" t="s">
        <v>781</v>
      </c>
      <c r="H22" t="s">
        <v>781</v>
      </c>
      <c r="I22" t="s">
        <v>36</v>
      </c>
      <c r="J22" t="s">
        <v>764</v>
      </c>
      <c r="K22">
        <v>1535555</v>
      </c>
      <c r="L22">
        <v>1305221.74</v>
      </c>
      <c r="M22">
        <v>230333.26</v>
      </c>
      <c r="N22" s="93">
        <v>1535555</v>
      </c>
      <c r="O22" s="94">
        <v>1305221.74</v>
      </c>
      <c r="P22" s="94">
        <v>230333.26</v>
      </c>
      <c r="Q22">
        <v>44561</v>
      </c>
      <c r="R22" t="s">
        <v>1003</v>
      </c>
      <c r="S22" t="s">
        <v>1003</v>
      </c>
      <c r="U22">
        <v>1535555</v>
      </c>
      <c r="V22" s="117">
        <v>43894</v>
      </c>
      <c r="W22" s="119">
        <v>43908</v>
      </c>
      <c r="X22">
        <v>1418</v>
      </c>
      <c r="Y22">
        <v>1418</v>
      </c>
      <c r="Z22" t="s">
        <v>1028</v>
      </c>
      <c r="AA22" t="s">
        <v>1029</v>
      </c>
      <c r="AB22" t="s">
        <v>1006</v>
      </c>
      <c r="AC22" t="s">
        <v>1007</v>
      </c>
      <c r="AD22" t="s">
        <v>1034</v>
      </c>
      <c r="AN22" t="s">
        <v>155</v>
      </c>
      <c r="AS22">
        <v>0</v>
      </c>
      <c r="AW22">
        <v>0</v>
      </c>
    </row>
    <row r="23" spans="1:49">
      <c r="A23">
        <v>904</v>
      </c>
      <c r="B23" t="s">
        <v>829</v>
      </c>
      <c r="C23">
        <v>15043151</v>
      </c>
      <c r="D23" t="s">
        <v>287</v>
      </c>
      <c r="E23" t="s">
        <v>830</v>
      </c>
      <c r="F23" t="s">
        <v>831</v>
      </c>
      <c r="G23" t="s">
        <v>781</v>
      </c>
      <c r="H23" t="s">
        <v>781</v>
      </c>
      <c r="I23" t="s">
        <v>36</v>
      </c>
      <c r="J23" t="s">
        <v>764</v>
      </c>
      <c r="K23">
        <v>897625</v>
      </c>
      <c r="L23">
        <v>762981.24</v>
      </c>
      <c r="M23">
        <v>134643.76</v>
      </c>
      <c r="N23" s="93">
        <v>897625</v>
      </c>
      <c r="O23" s="94">
        <v>762981.24</v>
      </c>
      <c r="P23" s="94">
        <v>134643.76</v>
      </c>
      <c r="Q23">
        <v>44592</v>
      </c>
      <c r="R23" t="s">
        <v>1003</v>
      </c>
      <c r="S23" t="s">
        <v>1003</v>
      </c>
      <c r="U23">
        <v>897625</v>
      </c>
      <c r="V23" s="117">
        <v>43892</v>
      </c>
      <c r="W23" s="119">
        <v>43908</v>
      </c>
      <c r="X23">
        <v>1443</v>
      </c>
      <c r="Y23">
        <v>1443</v>
      </c>
      <c r="Z23" t="s">
        <v>1028</v>
      </c>
      <c r="AA23" t="s">
        <v>1029</v>
      </c>
      <c r="AB23" t="s">
        <v>1015</v>
      </c>
      <c r="AC23" t="s">
        <v>1016</v>
      </c>
      <c r="AD23" t="s">
        <v>1035</v>
      </c>
      <c r="AN23" t="s">
        <v>294</v>
      </c>
      <c r="AS23">
        <v>0</v>
      </c>
      <c r="AW23">
        <v>0</v>
      </c>
    </row>
    <row r="24" spans="1:49">
      <c r="A24">
        <v>905</v>
      </c>
      <c r="B24" t="s">
        <v>832</v>
      </c>
      <c r="C24">
        <v>856037</v>
      </c>
      <c r="D24" t="s">
        <v>115</v>
      </c>
      <c r="E24" t="s">
        <v>833</v>
      </c>
      <c r="F24" t="s">
        <v>834</v>
      </c>
      <c r="G24" t="s">
        <v>781</v>
      </c>
      <c r="H24" t="s">
        <v>781</v>
      </c>
      <c r="I24" t="s">
        <v>36</v>
      </c>
      <c r="J24" t="s">
        <v>764</v>
      </c>
      <c r="K24">
        <v>1336004</v>
      </c>
      <c r="L24">
        <v>1135603.3799999999</v>
      </c>
      <c r="M24">
        <v>200400.62</v>
      </c>
      <c r="N24" s="93">
        <v>1336004</v>
      </c>
      <c r="O24" s="94">
        <v>1135603.3799999999</v>
      </c>
      <c r="P24" s="94">
        <v>200400.62</v>
      </c>
      <c r="Q24">
        <v>44561</v>
      </c>
      <c r="R24" t="s">
        <v>1003</v>
      </c>
      <c r="S24" t="s">
        <v>1003</v>
      </c>
      <c r="U24">
        <v>1336004</v>
      </c>
      <c r="V24" s="117">
        <v>43894</v>
      </c>
      <c r="W24" s="119">
        <v>43908</v>
      </c>
      <c r="X24">
        <v>1410</v>
      </c>
      <c r="Y24">
        <v>1410</v>
      </c>
      <c r="Z24" t="s">
        <v>1028</v>
      </c>
      <c r="AA24" t="s">
        <v>1029</v>
      </c>
      <c r="AB24" t="s">
        <v>1015</v>
      </c>
      <c r="AC24" t="s">
        <v>1016</v>
      </c>
      <c r="AD24" t="s">
        <v>1036</v>
      </c>
      <c r="AN24" t="s">
        <v>122</v>
      </c>
      <c r="AS24">
        <v>0</v>
      </c>
      <c r="AW24">
        <v>0</v>
      </c>
    </row>
    <row r="25" spans="1:49">
      <c r="A25">
        <v>906</v>
      </c>
      <c r="B25" t="s">
        <v>835</v>
      </c>
      <c r="C25">
        <v>75129507</v>
      </c>
      <c r="D25" t="s">
        <v>310</v>
      </c>
      <c r="E25" t="s">
        <v>836</v>
      </c>
      <c r="F25" t="s">
        <v>837</v>
      </c>
      <c r="G25" t="s">
        <v>781</v>
      </c>
      <c r="H25" t="s">
        <v>781</v>
      </c>
      <c r="I25" t="s">
        <v>36</v>
      </c>
      <c r="J25" t="s">
        <v>764</v>
      </c>
      <c r="K25">
        <v>714086</v>
      </c>
      <c r="L25">
        <v>606973.09</v>
      </c>
      <c r="M25">
        <v>107112.91</v>
      </c>
      <c r="N25" s="93">
        <v>714086</v>
      </c>
      <c r="O25" s="94">
        <v>606973.09</v>
      </c>
      <c r="P25" s="94">
        <v>107112.91</v>
      </c>
      <c r="Q25">
        <v>44469</v>
      </c>
      <c r="R25" t="s">
        <v>1003</v>
      </c>
      <c r="S25" t="s">
        <v>1003</v>
      </c>
      <c r="U25">
        <v>714086</v>
      </c>
      <c r="V25" s="117">
        <v>43900</v>
      </c>
      <c r="W25" s="119">
        <v>43929</v>
      </c>
      <c r="X25">
        <v>1452</v>
      </c>
      <c r="Y25">
        <v>1452</v>
      </c>
      <c r="Z25" t="s">
        <v>1037</v>
      </c>
      <c r="AA25" t="s">
        <v>1038</v>
      </c>
      <c r="AB25" t="s">
        <v>1006</v>
      </c>
      <c r="AC25" t="s">
        <v>1007</v>
      </c>
      <c r="AD25" t="s">
        <v>1039</v>
      </c>
      <c r="AN25" t="s">
        <v>316</v>
      </c>
      <c r="AS25">
        <v>0</v>
      </c>
      <c r="AW25">
        <v>0</v>
      </c>
    </row>
    <row r="26" spans="1:49">
      <c r="A26">
        <v>907</v>
      </c>
      <c r="B26" t="s">
        <v>838</v>
      </c>
      <c r="C26">
        <v>46748075</v>
      </c>
      <c r="D26" t="s">
        <v>123</v>
      </c>
      <c r="E26" t="s">
        <v>839</v>
      </c>
      <c r="F26" t="s">
        <v>840</v>
      </c>
      <c r="G26" t="s">
        <v>781</v>
      </c>
      <c r="H26" t="s">
        <v>781</v>
      </c>
      <c r="I26" t="s">
        <v>36</v>
      </c>
      <c r="J26" t="s">
        <v>764</v>
      </c>
      <c r="K26">
        <v>2297392</v>
      </c>
      <c r="L26">
        <v>1952783.19</v>
      </c>
      <c r="M26">
        <v>344608.81</v>
      </c>
      <c r="N26" s="93">
        <v>2297392</v>
      </c>
      <c r="O26" s="94">
        <v>1952783.19</v>
      </c>
      <c r="P26" s="94">
        <v>344608.81</v>
      </c>
      <c r="Q26">
        <v>44561</v>
      </c>
      <c r="R26" t="s">
        <v>1003</v>
      </c>
      <c r="S26" t="s">
        <v>1003</v>
      </c>
      <c r="U26">
        <v>2297392</v>
      </c>
      <c r="V26" s="117">
        <v>43902</v>
      </c>
      <c r="W26" s="119">
        <v>43929</v>
      </c>
      <c r="X26">
        <v>1411</v>
      </c>
      <c r="Y26">
        <v>1411</v>
      </c>
      <c r="Z26" t="s">
        <v>1037</v>
      </c>
      <c r="AA26" t="s">
        <v>1038</v>
      </c>
      <c r="AB26" t="s">
        <v>1006</v>
      </c>
      <c r="AC26" t="s">
        <v>1007</v>
      </c>
      <c r="AD26" t="s">
        <v>1040</v>
      </c>
      <c r="AN26" t="s">
        <v>129</v>
      </c>
      <c r="AS26">
        <v>0</v>
      </c>
      <c r="AW26">
        <v>0</v>
      </c>
    </row>
    <row r="27" spans="1:49">
      <c r="A27">
        <v>908</v>
      </c>
      <c r="B27" t="s">
        <v>841</v>
      </c>
      <c r="C27">
        <v>528714</v>
      </c>
      <c r="D27" t="s">
        <v>244</v>
      </c>
      <c r="E27" t="s">
        <v>842</v>
      </c>
      <c r="F27" t="s">
        <v>843</v>
      </c>
      <c r="G27" t="s">
        <v>781</v>
      </c>
      <c r="H27" t="s">
        <v>781</v>
      </c>
      <c r="I27" t="s">
        <v>36</v>
      </c>
      <c r="J27" t="s">
        <v>764</v>
      </c>
      <c r="K27">
        <v>1332573</v>
      </c>
      <c r="L27">
        <v>1132687.04</v>
      </c>
      <c r="M27">
        <v>199885.96</v>
      </c>
      <c r="N27" s="93">
        <v>1332573</v>
      </c>
      <c r="O27" s="94">
        <v>1132687.04</v>
      </c>
      <c r="P27" s="94">
        <v>199885.96</v>
      </c>
      <c r="Q27">
        <v>44592</v>
      </c>
      <c r="R27" t="s">
        <v>1003</v>
      </c>
      <c r="S27" t="s">
        <v>1003</v>
      </c>
      <c r="U27">
        <v>1332573</v>
      </c>
      <c r="V27" s="117">
        <v>43902</v>
      </c>
      <c r="W27" s="119">
        <v>43929</v>
      </c>
      <c r="X27">
        <v>1434</v>
      </c>
      <c r="Y27">
        <v>1434</v>
      </c>
      <c r="Z27" t="s">
        <v>1037</v>
      </c>
      <c r="AA27" t="s">
        <v>1038</v>
      </c>
      <c r="AB27" t="s">
        <v>1006</v>
      </c>
      <c r="AC27" t="s">
        <v>1007</v>
      </c>
      <c r="AD27" t="s">
        <v>1041</v>
      </c>
      <c r="AN27" t="s">
        <v>248</v>
      </c>
      <c r="AS27">
        <v>0</v>
      </c>
      <c r="AW27">
        <v>0</v>
      </c>
    </row>
    <row r="28" spans="1:49">
      <c r="A28">
        <v>909</v>
      </c>
      <c r="B28" t="s">
        <v>844</v>
      </c>
      <c r="C28">
        <v>60252537</v>
      </c>
      <c r="D28" t="s">
        <v>108</v>
      </c>
      <c r="E28" t="s">
        <v>845</v>
      </c>
      <c r="F28" t="s">
        <v>846</v>
      </c>
      <c r="G28" t="s">
        <v>781</v>
      </c>
      <c r="H28" t="s">
        <v>781</v>
      </c>
      <c r="I28" t="s">
        <v>36</v>
      </c>
      <c r="J28" t="s">
        <v>764</v>
      </c>
      <c r="K28">
        <v>1631917</v>
      </c>
      <c r="L28">
        <v>1387129.44</v>
      </c>
      <c r="M28">
        <v>244787.56</v>
      </c>
      <c r="N28" s="93">
        <v>1631917</v>
      </c>
      <c r="O28" s="94">
        <v>1387129.44</v>
      </c>
      <c r="P28" s="94">
        <v>244787.56</v>
      </c>
      <c r="Q28">
        <v>44592</v>
      </c>
      <c r="R28" t="s">
        <v>1003</v>
      </c>
      <c r="S28" t="s">
        <v>1003</v>
      </c>
      <c r="U28">
        <v>1631917</v>
      </c>
      <c r="V28" s="117">
        <v>43900</v>
      </c>
      <c r="W28" s="119">
        <v>43929</v>
      </c>
      <c r="X28">
        <v>1409</v>
      </c>
      <c r="Y28">
        <v>1409</v>
      </c>
      <c r="Z28" t="s">
        <v>1037</v>
      </c>
      <c r="AA28" t="s">
        <v>1038</v>
      </c>
      <c r="AB28" t="s">
        <v>1006</v>
      </c>
      <c r="AC28" t="s">
        <v>1007</v>
      </c>
      <c r="AD28" t="s">
        <v>1042</v>
      </c>
      <c r="AN28" t="s">
        <v>114</v>
      </c>
      <c r="AS28">
        <v>0</v>
      </c>
      <c r="AW28">
        <v>0</v>
      </c>
    </row>
    <row r="29" spans="1:49">
      <c r="A29">
        <v>910</v>
      </c>
      <c r="B29" t="s">
        <v>847</v>
      </c>
      <c r="C29">
        <v>49864688</v>
      </c>
      <c r="D29" t="s">
        <v>178</v>
      </c>
      <c r="E29" t="s">
        <v>848</v>
      </c>
      <c r="F29" t="s">
        <v>849</v>
      </c>
      <c r="G29" t="s">
        <v>781</v>
      </c>
      <c r="H29" t="s">
        <v>781</v>
      </c>
      <c r="I29" t="s">
        <v>36</v>
      </c>
      <c r="J29" t="s">
        <v>764</v>
      </c>
      <c r="K29">
        <v>1254013</v>
      </c>
      <c r="L29">
        <v>1065911.03</v>
      </c>
      <c r="M29">
        <v>188101.97</v>
      </c>
      <c r="N29" s="93">
        <v>1254013</v>
      </c>
      <c r="O29" s="94">
        <v>1065911.03</v>
      </c>
      <c r="P29" s="94">
        <v>188101.97</v>
      </c>
      <c r="Q29">
        <v>44561</v>
      </c>
      <c r="R29" t="s">
        <v>1003</v>
      </c>
      <c r="S29" t="s">
        <v>1003</v>
      </c>
      <c r="U29">
        <v>1254013</v>
      </c>
      <c r="V29" s="117">
        <v>43901</v>
      </c>
      <c r="W29" s="119">
        <v>43929</v>
      </c>
      <c r="X29">
        <v>1424</v>
      </c>
      <c r="Y29">
        <v>1424</v>
      </c>
      <c r="Z29" t="s">
        <v>1037</v>
      </c>
      <c r="AA29" t="s">
        <v>1038</v>
      </c>
      <c r="AB29" t="s">
        <v>1015</v>
      </c>
      <c r="AC29" t="s">
        <v>1016</v>
      </c>
      <c r="AD29" t="s">
        <v>1043</v>
      </c>
      <c r="AN29" t="s">
        <v>184</v>
      </c>
      <c r="AS29">
        <v>0</v>
      </c>
      <c r="AW29">
        <v>0</v>
      </c>
    </row>
    <row r="30" spans="1:49">
      <c r="A30">
        <v>911</v>
      </c>
      <c r="B30" t="s">
        <v>850</v>
      </c>
      <c r="C30">
        <v>62237039</v>
      </c>
      <c r="D30" t="s">
        <v>185</v>
      </c>
      <c r="E30" t="s">
        <v>851</v>
      </c>
      <c r="F30" t="s">
        <v>852</v>
      </c>
      <c r="G30" t="s">
        <v>781</v>
      </c>
      <c r="H30" t="s">
        <v>781</v>
      </c>
      <c r="I30" t="s">
        <v>36</v>
      </c>
      <c r="J30" t="s">
        <v>764</v>
      </c>
      <c r="K30">
        <v>789677</v>
      </c>
      <c r="L30">
        <v>671225.44</v>
      </c>
      <c r="M30">
        <v>118451.56</v>
      </c>
      <c r="N30" s="93">
        <v>789677</v>
      </c>
      <c r="O30" s="94">
        <v>671225.44</v>
      </c>
      <c r="P30" s="94">
        <v>118451.56</v>
      </c>
      <c r="Q30">
        <v>44561</v>
      </c>
      <c r="R30" t="s">
        <v>1003</v>
      </c>
      <c r="S30" t="s">
        <v>1003</v>
      </c>
      <c r="U30">
        <v>789677</v>
      </c>
      <c r="V30" s="117">
        <v>43909</v>
      </c>
      <c r="W30" s="119">
        <v>43929</v>
      </c>
      <c r="X30">
        <v>1425</v>
      </c>
      <c r="Y30">
        <v>1425</v>
      </c>
      <c r="Z30" t="s">
        <v>1037</v>
      </c>
      <c r="AA30" t="s">
        <v>1038</v>
      </c>
      <c r="AB30" t="s">
        <v>1006</v>
      </c>
      <c r="AC30" t="s">
        <v>1007</v>
      </c>
      <c r="AD30" t="s">
        <v>1044</v>
      </c>
      <c r="AN30" t="s">
        <v>192</v>
      </c>
      <c r="AS30">
        <v>0</v>
      </c>
      <c r="AW30">
        <v>0</v>
      </c>
    </row>
    <row r="31" spans="1:49">
      <c r="A31">
        <v>912</v>
      </c>
      <c r="B31" t="s">
        <v>853</v>
      </c>
      <c r="C31">
        <v>46747982</v>
      </c>
      <c r="D31" t="s">
        <v>156</v>
      </c>
      <c r="E31" t="s">
        <v>854</v>
      </c>
      <c r="F31" t="s">
        <v>855</v>
      </c>
      <c r="G31" t="s">
        <v>781</v>
      </c>
      <c r="H31" t="s">
        <v>781</v>
      </c>
      <c r="I31" t="s">
        <v>36</v>
      </c>
      <c r="J31" t="s">
        <v>764</v>
      </c>
      <c r="K31">
        <v>711400</v>
      </c>
      <c r="L31">
        <v>604689.99</v>
      </c>
      <c r="M31">
        <v>106710.01</v>
      </c>
      <c r="N31" s="93">
        <v>711400</v>
      </c>
      <c r="O31" s="94">
        <v>604689.99</v>
      </c>
      <c r="P31" s="94">
        <v>106710.01</v>
      </c>
      <c r="Q31">
        <v>44561</v>
      </c>
      <c r="R31" t="s">
        <v>1003</v>
      </c>
      <c r="S31" t="s">
        <v>1003</v>
      </c>
      <c r="U31">
        <v>711400</v>
      </c>
      <c r="V31" s="117">
        <v>43909</v>
      </c>
      <c r="W31" s="119">
        <v>43929</v>
      </c>
      <c r="X31">
        <v>1420</v>
      </c>
      <c r="Y31">
        <v>1420</v>
      </c>
      <c r="Z31" t="s">
        <v>1037</v>
      </c>
      <c r="AA31" t="s">
        <v>1038</v>
      </c>
      <c r="AB31" t="s">
        <v>1006</v>
      </c>
      <c r="AC31" t="s">
        <v>1007</v>
      </c>
      <c r="AD31" t="s">
        <v>1045</v>
      </c>
      <c r="AN31" t="s">
        <v>162</v>
      </c>
      <c r="AS31">
        <v>0</v>
      </c>
      <c r="AW31">
        <v>0</v>
      </c>
    </row>
    <row r="32" spans="1:49">
      <c r="A32">
        <v>913</v>
      </c>
      <c r="B32" t="s">
        <v>856</v>
      </c>
      <c r="C32">
        <v>555053</v>
      </c>
      <c r="D32" t="s">
        <v>280</v>
      </c>
      <c r="E32" t="s">
        <v>857</v>
      </c>
      <c r="F32" t="s">
        <v>858</v>
      </c>
      <c r="G32" t="s">
        <v>781</v>
      </c>
      <c r="H32" t="s">
        <v>781</v>
      </c>
      <c r="I32" t="s">
        <v>36</v>
      </c>
      <c r="J32" t="s">
        <v>764</v>
      </c>
      <c r="K32">
        <v>1181520</v>
      </c>
      <c r="L32">
        <v>1004291.99</v>
      </c>
      <c r="M32">
        <v>177228.01</v>
      </c>
      <c r="N32" s="93">
        <v>1181520</v>
      </c>
      <c r="O32" s="94">
        <v>1004291.99</v>
      </c>
      <c r="P32" s="94">
        <v>177228.01</v>
      </c>
      <c r="Q32">
        <v>44500</v>
      </c>
      <c r="R32" t="s">
        <v>1003</v>
      </c>
      <c r="S32" t="s">
        <v>1003</v>
      </c>
      <c r="U32">
        <v>1181520</v>
      </c>
      <c r="V32" s="117">
        <v>43909</v>
      </c>
      <c r="W32" s="119">
        <v>43929</v>
      </c>
      <c r="X32">
        <v>1442</v>
      </c>
      <c r="Y32">
        <v>1442</v>
      </c>
      <c r="Z32" t="s">
        <v>1037</v>
      </c>
      <c r="AA32" t="s">
        <v>1038</v>
      </c>
      <c r="AB32" t="s">
        <v>1015</v>
      </c>
      <c r="AC32" t="s">
        <v>1016</v>
      </c>
      <c r="AD32" t="s">
        <v>1046</v>
      </c>
      <c r="AN32" t="s">
        <v>286</v>
      </c>
      <c r="AS32">
        <v>0</v>
      </c>
      <c r="AW32">
        <v>0</v>
      </c>
    </row>
    <row r="33" spans="1:49">
      <c r="A33">
        <v>914</v>
      </c>
      <c r="B33" t="s">
        <v>859</v>
      </c>
      <c r="C33">
        <v>72742992</v>
      </c>
      <c r="D33" t="s">
        <v>595</v>
      </c>
      <c r="E33" t="s">
        <v>860</v>
      </c>
      <c r="F33" t="s">
        <v>861</v>
      </c>
      <c r="G33" t="s">
        <v>597</v>
      </c>
      <c r="H33" t="s">
        <v>862</v>
      </c>
      <c r="I33" t="s">
        <v>36</v>
      </c>
      <c r="J33" t="s">
        <v>764</v>
      </c>
      <c r="K33">
        <v>271578</v>
      </c>
      <c r="L33">
        <v>230841.28</v>
      </c>
      <c r="M33">
        <v>40736.720000000001</v>
      </c>
      <c r="N33" s="93">
        <v>271578</v>
      </c>
      <c r="O33" s="94">
        <v>230841.28</v>
      </c>
      <c r="P33" s="94">
        <v>40736.720000000001</v>
      </c>
      <c r="Q33">
        <v>44651</v>
      </c>
      <c r="R33" t="s">
        <v>1047</v>
      </c>
      <c r="S33" t="s">
        <v>1048</v>
      </c>
      <c r="U33">
        <v>271578</v>
      </c>
      <c r="V33" s="117">
        <v>44029</v>
      </c>
      <c r="W33" s="119">
        <v>44034</v>
      </c>
      <c r="X33">
        <v>5436</v>
      </c>
      <c r="Y33">
        <v>5436</v>
      </c>
      <c r="Z33" t="s">
        <v>1049</v>
      </c>
      <c r="AA33" t="s">
        <v>1050</v>
      </c>
      <c r="AB33" t="s">
        <v>1051</v>
      </c>
      <c r="AC33" t="s">
        <v>1052</v>
      </c>
      <c r="AD33" t="s">
        <v>1053</v>
      </c>
      <c r="AN33" t="s">
        <v>596</v>
      </c>
      <c r="AS33">
        <v>0</v>
      </c>
      <c r="AW33">
        <v>0</v>
      </c>
    </row>
    <row r="34" spans="1:49">
      <c r="A34">
        <v>915</v>
      </c>
      <c r="B34" t="s">
        <v>863</v>
      </c>
      <c r="C34">
        <v>43256791</v>
      </c>
      <c r="D34" t="s">
        <v>864</v>
      </c>
      <c r="E34" t="s">
        <v>865</v>
      </c>
      <c r="F34" t="s">
        <v>866</v>
      </c>
      <c r="G34" t="s">
        <v>513</v>
      </c>
      <c r="H34" t="s">
        <v>867</v>
      </c>
      <c r="I34" t="s">
        <v>36</v>
      </c>
      <c r="J34" t="s">
        <v>764</v>
      </c>
      <c r="K34">
        <v>457642</v>
      </c>
      <c r="L34">
        <v>388995.68</v>
      </c>
      <c r="M34">
        <v>68646.320000000007</v>
      </c>
      <c r="N34" s="93">
        <v>457642</v>
      </c>
      <c r="O34" s="94">
        <v>388995.68</v>
      </c>
      <c r="P34" s="94">
        <v>68646.320000000007</v>
      </c>
      <c r="Q34">
        <v>44804</v>
      </c>
      <c r="R34" t="s">
        <v>1054</v>
      </c>
      <c r="S34" t="s">
        <v>1055</v>
      </c>
      <c r="U34">
        <v>457642</v>
      </c>
      <c r="V34" s="117">
        <v>44032</v>
      </c>
      <c r="W34" s="119">
        <v>44034</v>
      </c>
      <c r="X34">
        <v>3439</v>
      </c>
      <c r="Y34">
        <v>3439</v>
      </c>
      <c r="Z34" t="s">
        <v>1049</v>
      </c>
      <c r="AA34" t="s">
        <v>1050</v>
      </c>
      <c r="AB34" t="s">
        <v>1051</v>
      </c>
      <c r="AC34" t="s">
        <v>1052</v>
      </c>
      <c r="AD34" t="s">
        <v>1056</v>
      </c>
      <c r="AN34" t="s">
        <v>514</v>
      </c>
      <c r="AS34">
        <v>0</v>
      </c>
      <c r="AW34">
        <v>0</v>
      </c>
    </row>
    <row r="35" spans="1:49">
      <c r="A35">
        <v>916</v>
      </c>
      <c r="B35" t="s">
        <v>868</v>
      </c>
      <c r="C35">
        <v>70695091</v>
      </c>
      <c r="D35" t="s">
        <v>480</v>
      </c>
      <c r="E35" t="s">
        <v>869</v>
      </c>
      <c r="F35" t="s">
        <v>870</v>
      </c>
      <c r="G35" t="s">
        <v>482</v>
      </c>
      <c r="H35" t="s">
        <v>763</v>
      </c>
      <c r="I35" t="s">
        <v>36</v>
      </c>
      <c r="J35" t="s">
        <v>764</v>
      </c>
      <c r="K35">
        <v>266288</v>
      </c>
      <c r="L35">
        <v>226344.79</v>
      </c>
      <c r="M35">
        <v>39943.21</v>
      </c>
      <c r="N35" s="93">
        <v>266288</v>
      </c>
      <c r="O35" s="94">
        <v>226344.79</v>
      </c>
      <c r="P35" s="94">
        <v>39943.21</v>
      </c>
      <c r="Q35">
        <v>44804</v>
      </c>
      <c r="R35" t="s">
        <v>986</v>
      </c>
      <c r="S35" t="s">
        <v>987</v>
      </c>
      <c r="U35">
        <v>266288</v>
      </c>
      <c r="V35" s="117">
        <v>44042</v>
      </c>
      <c r="W35" s="119">
        <v>44046</v>
      </c>
      <c r="X35">
        <v>2406</v>
      </c>
      <c r="Y35">
        <v>2406</v>
      </c>
      <c r="Z35" t="s">
        <v>1057</v>
      </c>
      <c r="AA35" t="s">
        <v>1058</v>
      </c>
      <c r="AB35" t="s">
        <v>1051</v>
      </c>
      <c r="AC35" t="s">
        <v>1052</v>
      </c>
      <c r="AD35" t="s">
        <v>1059</v>
      </c>
      <c r="AN35" t="s">
        <v>481</v>
      </c>
      <c r="AS35">
        <v>0</v>
      </c>
      <c r="AW35">
        <v>0</v>
      </c>
    </row>
    <row r="36" spans="1:49">
      <c r="A36">
        <v>917</v>
      </c>
      <c r="B36" t="s">
        <v>871</v>
      </c>
      <c r="C36">
        <v>72741554</v>
      </c>
      <c r="D36" t="s">
        <v>872</v>
      </c>
      <c r="E36" t="s">
        <v>873</v>
      </c>
      <c r="F36" t="s">
        <v>874</v>
      </c>
      <c r="G36" t="s">
        <v>772</v>
      </c>
      <c r="H36" t="s">
        <v>773</v>
      </c>
      <c r="I36" t="s">
        <v>36</v>
      </c>
      <c r="J36" t="s">
        <v>764</v>
      </c>
      <c r="K36">
        <v>987469</v>
      </c>
      <c r="L36">
        <v>839348.64</v>
      </c>
      <c r="M36">
        <v>148120.35999999999</v>
      </c>
      <c r="N36" s="93">
        <v>987469</v>
      </c>
      <c r="O36" s="94">
        <v>839348.64</v>
      </c>
      <c r="P36" s="94">
        <v>148120.35999999999</v>
      </c>
      <c r="Q36">
        <v>44804</v>
      </c>
      <c r="R36" t="s">
        <v>995</v>
      </c>
      <c r="S36" t="s">
        <v>996</v>
      </c>
      <c r="U36">
        <v>987469</v>
      </c>
      <c r="V36" s="117">
        <v>44049</v>
      </c>
      <c r="W36" s="119">
        <v>44053</v>
      </c>
      <c r="X36">
        <v>2470</v>
      </c>
      <c r="Y36">
        <v>2470</v>
      </c>
      <c r="Z36" t="s">
        <v>1060</v>
      </c>
      <c r="AA36" t="s">
        <v>1061</v>
      </c>
      <c r="AB36" t="s">
        <v>1051</v>
      </c>
      <c r="AC36" t="s">
        <v>1052</v>
      </c>
      <c r="AD36" t="s">
        <v>1062</v>
      </c>
      <c r="AN36" t="s">
        <v>460</v>
      </c>
      <c r="AS36">
        <v>0</v>
      </c>
      <c r="AW36">
        <v>0</v>
      </c>
    </row>
    <row r="37" spans="1:49">
      <c r="A37">
        <v>918</v>
      </c>
      <c r="B37" t="s">
        <v>875</v>
      </c>
      <c r="C37">
        <v>72742615</v>
      </c>
      <c r="D37" t="s">
        <v>578</v>
      </c>
      <c r="E37" t="s">
        <v>876</v>
      </c>
      <c r="F37" t="s">
        <v>877</v>
      </c>
      <c r="G37" t="s">
        <v>878</v>
      </c>
      <c r="H37" t="s">
        <v>879</v>
      </c>
      <c r="I37" t="s">
        <v>36</v>
      </c>
      <c r="J37" t="s">
        <v>764</v>
      </c>
      <c r="K37">
        <v>336279</v>
      </c>
      <c r="L37">
        <v>285837.14</v>
      </c>
      <c r="M37">
        <v>50441.86</v>
      </c>
      <c r="N37" s="93">
        <v>336279</v>
      </c>
      <c r="O37" s="94">
        <v>285837.14</v>
      </c>
      <c r="P37" s="94">
        <v>50441.86</v>
      </c>
      <c r="Q37">
        <v>44469</v>
      </c>
      <c r="R37" t="s">
        <v>1063</v>
      </c>
      <c r="S37" t="s">
        <v>1064</v>
      </c>
      <c r="U37">
        <v>336279</v>
      </c>
      <c r="V37" s="117">
        <v>44050</v>
      </c>
      <c r="W37" s="119">
        <v>44053</v>
      </c>
      <c r="X37">
        <v>5426</v>
      </c>
      <c r="Y37">
        <v>5426</v>
      </c>
      <c r="Z37" t="s">
        <v>1060</v>
      </c>
      <c r="AA37" t="s">
        <v>1061</v>
      </c>
      <c r="AB37" t="s">
        <v>1051</v>
      </c>
      <c r="AC37" t="s">
        <v>1052</v>
      </c>
      <c r="AD37" t="s">
        <v>1065</v>
      </c>
      <c r="AN37" t="s">
        <v>579</v>
      </c>
      <c r="AS37">
        <v>0</v>
      </c>
      <c r="AW37">
        <v>0</v>
      </c>
    </row>
    <row r="38" spans="1:49">
      <c r="A38">
        <v>919</v>
      </c>
      <c r="B38" t="s">
        <v>880</v>
      </c>
      <c r="C38">
        <v>49864653</v>
      </c>
      <c r="D38" t="s">
        <v>881</v>
      </c>
      <c r="E38" t="s">
        <v>882</v>
      </c>
      <c r="F38" t="s">
        <v>883</v>
      </c>
      <c r="G38" t="s">
        <v>554</v>
      </c>
      <c r="H38" t="s">
        <v>884</v>
      </c>
      <c r="I38" t="s">
        <v>36</v>
      </c>
      <c r="J38" t="s">
        <v>764</v>
      </c>
      <c r="K38">
        <v>1104670</v>
      </c>
      <c r="L38">
        <v>938969.49</v>
      </c>
      <c r="M38">
        <v>165700.51</v>
      </c>
      <c r="N38" s="93">
        <v>1104670</v>
      </c>
      <c r="O38" s="94">
        <v>938969.49</v>
      </c>
      <c r="P38" s="94">
        <v>165700.51</v>
      </c>
      <c r="Q38">
        <v>44804</v>
      </c>
      <c r="R38" t="s">
        <v>1066</v>
      </c>
      <c r="S38" t="s">
        <v>1067</v>
      </c>
      <c r="U38">
        <v>1104670</v>
      </c>
      <c r="V38" s="117">
        <v>44049</v>
      </c>
      <c r="W38" s="119">
        <v>44053</v>
      </c>
      <c r="X38">
        <v>4451</v>
      </c>
      <c r="Y38">
        <v>4451</v>
      </c>
      <c r="Z38" t="s">
        <v>1060</v>
      </c>
      <c r="AA38" t="s">
        <v>1061</v>
      </c>
      <c r="AB38" t="s">
        <v>1051</v>
      </c>
      <c r="AC38" t="s">
        <v>1052</v>
      </c>
      <c r="AD38" t="s">
        <v>1068</v>
      </c>
      <c r="AN38" t="s">
        <v>553</v>
      </c>
      <c r="AS38">
        <v>0</v>
      </c>
      <c r="AW38">
        <v>0</v>
      </c>
    </row>
    <row r="39" spans="1:49">
      <c r="A39">
        <v>920</v>
      </c>
      <c r="B39" t="s">
        <v>885</v>
      </c>
      <c r="C39">
        <v>70981531</v>
      </c>
      <c r="D39" t="s">
        <v>511</v>
      </c>
      <c r="E39" t="s">
        <v>886</v>
      </c>
      <c r="F39" t="s">
        <v>887</v>
      </c>
      <c r="G39" t="s">
        <v>888</v>
      </c>
      <c r="H39" t="s">
        <v>889</v>
      </c>
      <c r="I39" t="s">
        <v>36</v>
      </c>
      <c r="J39" t="s">
        <v>764</v>
      </c>
      <c r="K39">
        <v>1059408</v>
      </c>
      <c r="L39">
        <v>900496.79</v>
      </c>
      <c r="M39">
        <v>158911.21</v>
      </c>
      <c r="N39" s="93">
        <v>1059408</v>
      </c>
      <c r="O39" s="94">
        <v>900496.79</v>
      </c>
      <c r="P39" s="94">
        <v>158911.21</v>
      </c>
      <c r="Q39">
        <v>44834</v>
      </c>
      <c r="R39" t="s">
        <v>1069</v>
      </c>
      <c r="S39" t="s">
        <v>1070</v>
      </c>
      <c r="U39">
        <v>1059408</v>
      </c>
      <c r="V39" s="117">
        <v>44050</v>
      </c>
      <c r="W39" s="119">
        <v>44053</v>
      </c>
      <c r="X39">
        <v>3435</v>
      </c>
      <c r="Y39">
        <v>3435</v>
      </c>
      <c r="Z39" t="s">
        <v>1060</v>
      </c>
      <c r="AA39" t="s">
        <v>1061</v>
      </c>
      <c r="AB39" t="s">
        <v>1051</v>
      </c>
      <c r="AC39" t="s">
        <v>1052</v>
      </c>
      <c r="AD39" t="s">
        <v>1071</v>
      </c>
      <c r="AN39" t="s">
        <v>512</v>
      </c>
      <c r="AS39">
        <v>0</v>
      </c>
      <c r="AW39">
        <v>0</v>
      </c>
    </row>
    <row r="40" spans="1:49">
      <c r="A40">
        <v>921</v>
      </c>
      <c r="B40" t="s">
        <v>890</v>
      </c>
      <c r="C40">
        <v>70983127</v>
      </c>
      <c r="D40" t="s">
        <v>891</v>
      </c>
      <c r="E40" t="s">
        <v>892</v>
      </c>
      <c r="F40" t="s">
        <v>893</v>
      </c>
      <c r="G40" t="s">
        <v>472</v>
      </c>
      <c r="H40" t="s">
        <v>894</v>
      </c>
      <c r="I40" t="s">
        <v>36</v>
      </c>
      <c r="J40" t="s">
        <v>764</v>
      </c>
      <c r="K40">
        <v>532673</v>
      </c>
      <c r="L40">
        <v>452772.04</v>
      </c>
      <c r="M40">
        <v>79900.960000000006</v>
      </c>
      <c r="N40" s="93">
        <v>532673</v>
      </c>
      <c r="O40" s="94">
        <v>452772.04</v>
      </c>
      <c r="P40" s="94">
        <v>79900.960000000006</v>
      </c>
      <c r="Q40">
        <v>44620</v>
      </c>
      <c r="R40" t="s">
        <v>1072</v>
      </c>
      <c r="S40" t="s">
        <v>1073</v>
      </c>
      <c r="U40">
        <v>532673</v>
      </c>
      <c r="V40" s="117">
        <v>44049</v>
      </c>
      <c r="W40" s="119">
        <v>44053</v>
      </c>
      <c r="X40">
        <v>2302</v>
      </c>
      <c r="Y40">
        <v>2302</v>
      </c>
      <c r="Z40" t="s">
        <v>1060</v>
      </c>
      <c r="AA40" t="s">
        <v>1061</v>
      </c>
      <c r="AB40" t="s">
        <v>1051</v>
      </c>
      <c r="AC40" t="s">
        <v>1052</v>
      </c>
      <c r="AD40" t="s">
        <v>1074</v>
      </c>
      <c r="AN40" t="s">
        <v>475</v>
      </c>
      <c r="AS40">
        <v>0</v>
      </c>
      <c r="AW40">
        <v>0</v>
      </c>
    </row>
    <row r="41" spans="1:49">
      <c r="A41">
        <v>922</v>
      </c>
      <c r="B41" t="s">
        <v>895</v>
      </c>
      <c r="C41">
        <v>72744961</v>
      </c>
      <c r="D41" t="s">
        <v>613</v>
      </c>
      <c r="E41" t="s">
        <v>896</v>
      </c>
      <c r="F41" t="s">
        <v>897</v>
      </c>
      <c r="G41" t="s">
        <v>615</v>
      </c>
      <c r="H41" t="s">
        <v>898</v>
      </c>
      <c r="I41" t="s">
        <v>36</v>
      </c>
      <c r="J41" t="s">
        <v>764</v>
      </c>
      <c r="K41">
        <v>267495</v>
      </c>
      <c r="L41">
        <v>227370.74</v>
      </c>
      <c r="M41">
        <v>40124.26</v>
      </c>
      <c r="N41" s="93">
        <v>267495</v>
      </c>
      <c r="O41" s="94">
        <v>227370.74</v>
      </c>
      <c r="P41" s="94">
        <v>40124.26</v>
      </c>
      <c r="Q41">
        <v>44834</v>
      </c>
      <c r="R41" t="s">
        <v>1075</v>
      </c>
      <c r="S41" t="s">
        <v>1076</v>
      </c>
      <c r="U41">
        <v>267495</v>
      </c>
      <c r="V41" s="117">
        <v>44062</v>
      </c>
      <c r="W41" s="119">
        <v>44063</v>
      </c>
      <c r="X41">
        <v>2447</v>
      </c>
      <c r="Y41">
        <v>2447</v>
      </c>
      <c r="Z41" t="s">
        <v>1077</v>
      </c>
      <c r="AA41" t="s">
        <v>1078</v>
      </c>
      <c r="AB41" t="s">
        <v>1051</v>
      </c>
      <c r="AC41" t="s">
        <v>1052</v>
      </c>
      <c r="AD41" t="s">
        <v>1079</v>
      </c>
      <c r="AN41" t="s">
        <v>614</v>
      </c>
      <c r="AS41">
        <v>0</v>
      </c>
      <c r="AW41">
        <v>0</v>
      </c>
    </row>
    <row r="42" spans="1:49">
      <c r="A42">
        <v>923</v>
      </c>
      <c r="B42" t="s">
        <v>899</v>
      </c>
      <c r="C42">
        <v>46744924</v>
      </c>
      <c r="D42" t="s">
        <v>461</v>
      </c>
      <c r="E42" t="s">
        <v>900</v>
      </c>
      <c r="F42" t="s">
        <v>901</v>
      </c>
      <c r="G42" t="s">
        <v>772</v>
      </c>
      <c r="H42" t="s">
        <v>773</v>
      </c>
      <c r="I42" t="s">
        <v>36</v>
      </c>
      <c r="J42" t="s">
        <v>764</v>
      </c>
      <c r="K42">
        <v>952809</v>
      </c>
      <c r="L42">
        <v>809887.64</v>
      </c>
      <c r="M42">
        <v>142921.35999999999</v>
      </c>
      <c r="N42" s="93">
        <v>952809</v>
      </c>
      <c r="O42" s="94">
        <v>809887.64</v>
      </c>
      <c r="P42" s="94">
        <v>142921.35999999999</v>
      </c>
      <c r="Q42">
        <v>44804</v>
      </c>
      <c r="R42" t="s">
        <v>995</v>
      </c>
      <c r="S42" t="s">
        <v>996</v>
      </c>
      <c r="U42">
        <v>952809</v>
      </c>
      <c r="V42" s="117">
        <v>44071</v>
      </c>
      <c r="W42" s="119">
        <v>44076</v>
      </c>
      <c r="X42">
        <v>2480</v>
      </c>
      <c r="Y42">
        <v>2480</v>
      </c>
      <c r="Z42" t="s">
        <v>1077</v>
      </c>
      <c r="AA42" t="s">
        <v>1078</v>
      </c>
      <c r="AB42" t="s">
        <v>1051</v>
      </c>
      <c r="AC42" t="s">
        <v>1052</v>
      </c>
      <c r="AD42" t="s">
        <v>1080</v>
      </c>
      <c r="AN42" t="s">
        <v>462</v>
      </c>
      <c r="AS42">
        <v>0</v>
      </c>
      <c r="AW42">
        <v>0</v>
      </c>
    </row>
    <row r="43" spans="1:49">
      <c r="A43">
        <v>924</v>
      </c>
      <c r="B43" t="s">
        <v>902</v>
      </c>
      <c r="C43">
        <v>72745045</v>
      </c>
      <c r="D43" t="s">
        <v>490</v>
      </c>
      <c r="E43" t="s">
        <v>903</v>
      </c>
      <c r="F43" t="s">
        <v>904</v>
      </c>
      <c r="G43" t="s">
        <v>492</v>
      </c>
      <c r="H43" t="s">
        <v>905</v>
      </c>
      <c r="I43" t="s">
        <v>36</v>
      </c>
      <c r="J43" t="s">
        <v>764</v>
      </c>
      <c r="K43">
        <v>436113</v>
      </c>
      <c r="L43">
        <v>370696.04</v>
      </c>
      <c r="M43">
        <v>65416.959999999999</v>
      </c>
      <c r="N43" s="93">
        <v>436113</v>
      </c>
      <c r="O43" s="94">
        <v>370696.04</v>
      </c>
      <c r="P43" s="94">
        <v>65416.959999999999</v>
      </c>
      <c r="Q43">
        <v>44804</v>
      </c>
      <c r="R43" t="s">
        <v>1081</v>
      </c>
      <c r="S43" t="s">
        <v>1082</v>
      </c>
      <c r="U43">
        <v>436113</v>
      </c>
      <c r="V43" s="117">
        <v>44075</v>
      </c>
      <c r="W43" s="119">
        <v>44076</v>
      </c>
      <c r="X43">
        <v>2450</v>
      </c>
      <c r="Y43">
        <v>2450</v>
      </c>
      <c r="Z43" t="s">
        <v>1077</v>
      </c>
      <c r="AA43" t="s">
        <v>1078</v>
      </c>
      <c r="AB43" t="s">
        <v>1051</v>
      </c>
      <c r="AC43" t="s">
        <v>1052</v>
      </c>
      <c r="AD43" t="s">
        <v>1083</v>
      </c>
      <c r="AN43" t="s">
        <v>491</v>
      </c>
      <c r="AS43">
        <v>0</v>
      </c>
      <c r="AW43">
        <v>0</v>
      </c>
    </row>
    <row r="44" spans="1:49">
      <c r="A44">
        <v>925</v>
      </c>
      <c r="B44" t="s">
        <v>906</v>
      </c>
      <c r="C44">
        <v>43257089</v>
      </c>
      <c r="D44" t="s">
        <v>907</v>
      </c>
      <c r="E44" t="s">
        <v>908</v>
      </c>
      <c r="F44" t="s">
        <v>909</v>
      </c>
      <c r="G44" t="s">
        <v>513</v>
      </c>
      <c r="H44" t="s">
        <v>867</v>
      </c>
      <c r="I44" t="s">
        <v>36</v>
      </c>
      <c r="J44" t="s">
        <v>764</v>
      </c>
      <c r="K44">
        <v>737671</v>
      </c>
      <c r="L44">
        <v>627020.34</v>
      </c>
      <c r="M44">
        <v>110650.66</v>
      </c>
      <c r="N44" s="93">
        <v>737671</v>
      </c>
      <c r="O44" s="94">
        <v>627020.34</v>
      </c>
      <c r="P44" s="94">
        <v>110650.66</v>
      </c>
      <c r="Q44">
        <v>44804</v>
      </c>
      <c r="R44" t="s">
        <v>1054</v>
      </c>
      <c r="S44" t="s">
        <v>1055</v>
      </c>
      <c r="U44">
        <v>737671</v>
      </c>
      <c r="V44" s="117">
        <v>44071</v>
      </c>
      <c r="W44" s="119">
        <v>44076</v>
      </c>
      <c r="X44">
        <v>3438</v>
      </c>
      <c r="Y44">
        <v>3438</v>
      </c>
      <c r="Z44" t="s">
        <v>1077</v>
      </c>
      <c r="AA44" t="s">
        <v>1078</v>
      </c>
      <c r="AB44" t="s">
        <v>1051</v>
      </c>
      <c r="AC44" t="s">
        <v>1052</v>
      </c>
      <c r="AD44" t="s">
        <v>1084</v>
      </c>
      <c r="AN44" t="s">
        <v>515</v>
      </c>
      <c r="AS44">
        <v>0</v>
      </c>
      <c r="AW44">
        <v>0</v>
      </c>
    </row>
    <row r="45" spans="1:49">
      <c r="A45">
        <v>926</v>
      </c>
      <c r="B45" t="s">
        <v>910</v>
      </c>
      <c r="C45">
        <v>70188408</v>
      </c>
      <c r="D45" t="s">
        <v>564</v>
      </c>
      <c r="E45" t="s">
        <v>911</v>
      </c>
      <c r="F45" t="s">
        <v>912</v>
      </c>
      <c r="G45" t="s">
        <v>561</v>
      </c>
      <c r="H45" t="s">
        <v>913</v>
      </c>
      <c r="I45" t="s">
        <v>36</v>
      </c>
      <c r="J45" t="s">
        <v>764</v>
      </c>
      <c r="K45">
        <v>253598</v>
      </c>
      <c r="L45">
        <v>215558.28</v>
      </c>
      <c r="M45">
        <v>38039.72</v>
      </c>
      <c r="N45" s="93">
        <v>253598</v>
      </c>
      <c r="O45" s="94">
        <v>215558.28</v>
      </c>
      <c r="P45" s="94">
        <v>38039.72</v>
      </c>
      <c r="Q45">
        <v>44804</v>
      </c>
      <c r="R45" t="s">
        <v>1085</v>
      </c>
      <c r="S45" t="s">
        <v>1086</v>
      </c>
      <c r="U45">
        <v>253598</v>
      </c>
      <c r="V45" s="117">
        <v>44071</v>
      </c>
      <c r="W45" s="119">
        <v>44076</v>
      </c>
      <c r="X45">
        <v>5449</v>
      </c>
      <c r="Y45">
        <v>5449</v>
      </c>
      <c r="Z45" t="s">
        <v>1077</v>
      </c>
      <c r="AA45" t="s">
        <v>1078</v>
      </c>
      <c r="AB45" t="s">
        <v>1051</v>
      </c>
      <c r="AC45" t="s">
        <v>1052</v>
      </c>
      <c r="AD45" t="s">
        <v>1087</v>
      </c>
      <c r="AN45" t="s">
        <v>565</v>
      </c>
      <c r="AS45">
        <v>0</v>
      </c>
      <c r="AW45">
        <v>0</v>
      </c>
    </row>
    <row r="46" spans="1:49">
      <c r="A46">
        <v>927</v>
      </c>
      <c r="B46" t="s">
        <v>914</v>
      </c>
      <c r="C46">
        <v>75016320</v>
      </c>
      <c r="D46" t="s">
        <v>581</v>
      </c>
      <c r="E46" t="s">
        <v>915</v>
      </c>
      <c r="F46" t="s">
        <v>916</v>
      </c>
      <c r="G46" t="s">
        <v>917</v>
      </c>
      <c r="H46" t="s">
        <v>918</v>
      </c>
      <c r="I46" t="s">
        <v>36</v>
      </c>
      <c r="J46" t="s">
        <v>764</v>
      </c>
      <c r="K46">
        <v>232094</v>
      </c>
      <c r="L46">
        <v>197279.89</v>
      </c>
      <c r="M46">
        <v>34814.11</v>
      </c>
      <c r="N46" s="93">
        <v>232094</v>
      </c>
      <c r="O46" s="94">
        <v>197279.89</v>
      </c>
      <c r="P46" s="94">
        <v>34814.11</v>
      </c>
      <c r="Q46">
        <v>44469</v>
      </c>
      <c r="R46" t="s">
        <v>1088</v>
      </c>
      <c r="S46" t="s">
        <v>1086</v>
      </c>
      <c r="U46">
        <v>232094</v>
      </c>
      <c r="V46" s="117">
        <v>44071</v>
      </c>
      <c r="W46" s="119">
        <v>44076</v>
      </c>
      <c r="X46">
        <v>5473</v>
      </c>
      <c r="Y46">
        <v>5473</v>
      </c>
      <c r="Z46" t="s">
        <v>1077</v>
      </c>
      <c r="AA46" t="s">
        <v>1078</v>
      </c>
      <c r="AB46" t="s">
        <v>1051</v>
      </c>
      <c r="AC46" t="s">
        <v>1052</v>
      </c>
      <c r="AD46" t="s">
        <v>1089</v>
      </c>
      <c r="AN46" t="s">
        <v>582</v>
      </c>
      <c r="AS46">
        <v>0</v>
      </c>
      <c r="AW46">
        <v>0</v>
      </c>
    </row>
    <row r="47" spans="1:49">
      <c r="A47">
        <v>928</v>
      </c>
      <c r="B47" t="s">
        <v>919</v>
      </c>
      <c r="C47">
        <v>70983623</v>
      </c>
      <c r="D47" t="s">
        <v>586</v>
      </c>
      <c r="E47" t="s">
        <v>920</v>
      </c>
      <c r="F47" t="s">
        <v>921</v>
      </c>
      <c r="G47" t="s">
        <v>585</v>
      </c>
      <c r="H47" t="s">
        <v>922</v>
      </c>
      <c r="I47" t="s">
        <v>36</v>
      </c>
      <c r="J47" t="s">
        <v>764</v>
      </c>
      <c r="K47">
        <v>280057</v>
      </c>
      <c r="L47">
        <v>238048.43</v>
      </c>
      <c r="M47">
        <v>42008.57</v>
      </c>
      <c r="N47" s="93">
        <v>280057</v>
      </c>
      <c r="O47" s="94">
        <v>238048.43</v>
      </c>
      <c r="P47" s="94">
        <v>42008.57</v>
      </c>
      <c r="Q47">
        <v>44865</v>
      </c>
      <c r="R47" t="s">
        <v>1090</v>
      </c>
      <c r="S47" t="s">
        <v>1091</v>
      </c>
      <c r="U47">
        <v>280057</v>
      </c>
      <c r="V47" s="117">
        <v>44082</v>
      </c>
      <c r="W47" s="119">
        <v>44088</v>
      </c>
      <c r="X47">
        <v>5402</v>
      </c>
      <c r="Y47">
        <v>5402</v>
      </c>
      <c r="Z47" t="s">
        <v>1092</v>
      </c>
      <c r="AA47" t="s">
        <v>1093</v>
      </c>
      <c r="AB47" t="s">
        <v>1051</v>
      </c>
      <c r="AC47" t="s">
        <v>1052</v>
      </c>
      <c r="AD47" t="s">
        <v>1094</v>
      </c>
      <c r="AN47" t="s">
        <v>587</v>
      </c>
      <c r="AS47">
        <v>0</v>
      </c>
      <c r="AW47">
        <v>0</v>
      </c>
    </row>
    <row r="48" spans="1:49">
      <c r="A48">
        <v>929</v>
      </c>
      <c r="B48" t="s">
        <v>923</v>
      </c>
      <c r="C48">
        <v>70698317</v>
      </c>
      <c r="D48" t="s">
        <v>605</v>
      </c>
      <c r="E48" t="s">
        <v>924</v>
      </c>
      <c r="F48" t="s">
        <v>925</v>
      </c>
      <c r="G48" t="s">
        <v>926</v>
      </c>
      <c r="H48" t="s">
        <v>927</v>
      </c>
      <c r="I48" t="s">
        <v>36</v>
      </c>
      <c r="J48" t="s">
        <v>764</v>
      </c>
      <c r="K48">
        <v>241701</v>
      </c>
      <c r="L48">
        <v>205445.84</v>
      </c>
      <c r="M48">
        <v>36255.160000000003</v>
      </c>
      <c r="N48" s="93">
        <v>241701</v>
      </c>
      <c r="O48" s="94">
        <v>205445.84</v>
      </c>
      <c r="P48" s="94">
        <v>36255.160000000003</v>
      </c>
      <c r="Q48">
        <v>44561</v>
      </c>
      <c r="R48" t="s">
        <v>1095</v>
      </c>
      <c r="S48" t="s">
        <v>1096</v>
      </c>
      <c r="U48">
        <v>241701</v>
      </c>
      <c r="V48" s="117">
        <v>44084</v>
      </c>
      <c r="W48" s="119">
        <v>44088</v>
      </c>
      <c r="X48">
        <v>5468</v>
      </c>
      <c r="Y48">
        <v>5468</v>
      </c>
      <c r="Z48" t="s">
        <v>1092</v>
      </c>
      <c r="AA48" t="s">
        <v>1093</v>
      </c>
      <c r="AB48" t="s">
        <v>1051</v>
      </c>
      <c r="AC48" t="s">
        <v>1052</v>
      </c>
      <c r="AD48" t="s">
        <v>1097</v>
      </c>
      <c r="AN48" t="s">
        <v>606</v>
      </c>
      <c r="AS48">
        <v>0</v>
      </c>
      <c r="AW48">
        <v>0</v>
      </c>
    </row>
    <row r="49" spans="1:49">
      <c r="A49">
        <v>930</v>
      </c>
      <c r="B49" t="s">
        <v>928</v>
      </c>
      <c r="C49">
        <v>4624548</v>
      </c>
      <c r="D49" t="s">
        <v>517</v>
      </c>
      <c r="E49" t="s">
        <v>929</v>
      </c>
      <c r="F49" t="s">
        <v>930</v>
      </c>
      <c r="G49" t="s">
        <v>519</v>
      </c>
      <c r="H49" t="s">
        <v>931</v>
      </c>
      <c r="I49" t="s">
        <v>36</v>
      </c>
      <c r="J49" t="s">
        <v>764</v>
      </c>
      <c r="K49">
        <v>271794</v>
      </c>
      <c r="L49">
        <v>231024.89</v>
      </c>
      <c r="M49">
        <v>40769.11</v>
      </c>
      <c r="N49" s="93">
        <v>271794</v>
      </c>
      <c r="O49" s="94">
        <v>231024.89</v>
      </c>
      <c r="P49" s="94">
        <v>40769.11</v>
      </c>
      <c r="Q49">
        <v>44804</v>
      </c>
      <c r="R49" t="s">
        <v>1098</v>
      </c>
      <c r="S49" t="s">
        <v>1099</v>
      </c>
      <c r="U49">
        <v>271794</v>
      </c>
      <c r="V49" s="117">
        <v>44084</v>
      </c>
      <c r="W49" s="119">
        <v>44088</v>
      </c>
      <c r="X49">
        <v>3475</v>
      </c>
      <c r="Y49">
        <v>3475</v>
      </c>
      <c r="Z49" t="s">
        <v>1092</v>
      </c>
      <c r="AA49" t="s">
        <v>1093</v>
      </c>
      <c r="AB49" t="s">
        <v>1051</v>
      </c>
      <c r="AC49" t="s">
        <v>1052</v>
      </c>
      <c r="AD49" t="s">
        <v>1100</v>
      </c>
      <c r="AN49" t="s">
        <v>518</v>
      </c>
      <c r="AS49">
        <v>0</v>
      </c>
      <c r="AW49">
        <v>0</v>
      </c>
    </row>
    <row r="50" spans="1:49">
      <c r="A50">
        <v>931</v>
      </c>
      <c r="B50" t="s">
        <v>932</v>
      </c>
      <c r="C50">
        <v>70155771</v>
      </c>
      <c r="D50" t="s">
        <v>566</v>
      </c>
      <c r="E50" t="s">
        <v>824</v>
      </c>
      <c r="F50" t="s">
        <v>933</v>
      </c>
      <c r="G50" t="s">
        <v>561</v>
      </c>
      <c r="H50" t="s">
        <v>913</v>
      </c>
      <c r="I50" t="s">
        <v>36</v>
      </c>
      <c r="J50" t="s">
        <v>764</v>
      </c>
      <c r="K50">
        <v>693096</v>
      </c>
      <c r="L50">
        <v>589131.59</v>
      </c>
      <c r="M50">
        <v>103964.41</v>
      </c>
      <c r="N50" s="93">
        <v>693096</v>
      </c>
      <c r="O50" s="94">
        <v>589131.59</v>
      </c>
      <c r="P50" s="94">
        <v>103964.41</v>
      </c>
      <c r="Q50">
        <v>44834</v>
      </c>
      <c r="R50" t="s">
        <v>1085</v>
      </c>
      <c r="S50" t="s">
        <v>1086</v>
      </c>
      <c r="U50">
        <v>693096</v>
      </c>
      <c r="V50" s="117">
        <v>44090</v>
      </c>
      <c r="W50" s="119">
        <v>44092</v>
      </c>
      <c r="X50">
        <v>5445</v>
      </c>
      <c r="Y50">
        <v>5445</v>
      </c>
      <c r="Z50" t="s">
        <v>1101</v>
      </c>
      <c r="AA50" t="s">
        <v>1102</v>
      </c>
      <c r="AB50" t="s">
        <v>1051</v>
      </c>
      <c r="AC50" t="s">
        <v>1052</v>
      </c>
      <c r="AD50" t="s">
        <v>1103</v>
      </c>
      <c r="AN50" t="s">
        <v>567</v>
      </c>
      <c r="AW50">
        <v>0</v>
      </c>
    </row>
    <row r="51" spans="1:49">
      <c r="A51">
        <v>932</v>
      </c>
      <c r="B51" t="s">
        <v>934</v>
      </c>
      <c r="C51">
        <v>70983119</v>
      </c>
      <c r="D51" t="s">
        <v>476</v>
      </c>
      <c r="E51" t="s">
        <v>935</v>
      </c>
      <c r="F51" t="s">
        <v>936</v>
      </c>
      <c r="G51" t="s">
        <v>472</v>
      </c>
      <c r="H51" t="s">
        <v>894</v>
      </c>
      <c r="I51" t="s">
        <v>36</v>
      </c>
      <c r="J51" t="s">
        <v>764</v>
      </c>
      <c r="K51">
        <v>336279</v>
      </c>
      <c r="L51">
        <v>285837.14</v>
      </c>
      <c r="M51">
        <v>50441.86</v>
      </c>
      <c r="N51" s="93">
        <v>336279</v>
      </c>
      <c r="O51" s="94">
        <v>285837.14</v>
      </c>
      <c r="P51" s="94">
        <v>50441.86</v>
      </c>
      <c r="Q51">
        <v>44834</v>
      </c>
      <c r="R51" t="s">
        <v>1072</v>
      </c>
      <c r="S51" t="s">
        <v>1073</v>
      </c>
      <c r="U51">
        <v>336279</v>
      </c>
      <c r="V51" s="117">
        <v>44090</v>
      </c>
      <c r="W51" s="119">
        <v>44092</v>
      </c>
      <c r="X51">
        <v>2454</v>
      </c>
      <c r="Y51">
        <v>2454</v>
      </c>
      <c r="Z51" t="s">
        <v>1101</v>
      </c>
      <c r="AA51" t="s">
        <v>1102</v>
      </c>
      <c r="AB51" t="s">
        <v>1051</v>
      </c>
      <c r="AC51" t="s">
        <v>1052</v>
      </c>
      <c r="AD51" t="s">
        <v>1104</v>
      </c>
      <c r="AN51" t="s">
        <v>477</v>
      </c>
      <c r="AW51">
        <v>0</v>
      </c>
    </row>
    <row r="52" spans="1:49">
      <c r="A52">
        <v>933</v>
      </c>
      <c r="B52" t="s">
        <v>937</v>
      </c>
      <c r="C52">
        <v>72741601</v>
      </c>
      <c r="D52" t="s">
        <v>938</v>
      </c>
      <c r="E52" t="s">
        <v>939</v>
      </c>
      <c r="F52" t="s">
        <v>940</v>
      </c>
      <c r="G52" t="s">
        <v>494</v>
      </c>
      <c r="H52" t="s">
        <v>941</v>
      </c>
      <c r="I52" t="s">
        <v>36</v>
      </c>
      <c r="J52" t="s">
        <v>764</v>
      </c>
      <c r="K52">
        <v>364374</v>
      </c>
      <c r="L52">
        <v>309717.89</v>
      </c>
      <c r="M52">
        <v>54656.11</v>
      </c>
      <c r="N52" s="93">
        <v>364374</v>
      </c>
      <c r="O52" s="94">
        <v>309717.89</v>
      </c>
      <c r="P52" s="94">
        <v>54656.11</v>
      </c>
      <c r="Q52">
        <v>44804</v>
      </c>
      <c r="R52" t="s">
        <v>1105</v>
      </c>
      <c r="S52" t="s">
        <v>1106</v>
      </c>
      <c r="U52">
        <v>364374</v>
      </c>
      <c r="V52" s="117">
        <v>44090</v>
      </c>
      <c r="W52" s="119">
        <v>44092</v>
      </c>
      <c r="X52">
        <v>2455</v>
      </c>
      <c r="Y52">
        <v>2455</v>
      </c>
      <c r="Z52" t="s">
        <v>1101</v>
      </c>
      <c r="AA52" t="s">
        <v>1102</v>
      </c>
      <c r="AB52" t="s">
        <v>1051</v>
      </c>
      <c r="AC52" t="s">
        <v>1052</v>
      </c>
      <c r="AD52" t="s">
        <v>1107</v>
      </c>
      <c r="AN52" t="s">
        <v>493</v>
      </c>
      <c r="AW52">
        <v>0</v>
      </c>
    </row>
    <row r="53" spans="1:49">
      <c r="A53">
        <v>934</v>
      </c>
      <c r="B53" t="s">
        <v>942</v>
      </c>
      <c r="C53">
        <v>70698040</v>
      </c>
      <c r="D53" t="s">
        <v>599</v>
      </c>
      <c r="E53" t="s">
        <v>943</v>
      </c>
      <c r="F53" t="s">
        <v>944</v>
      </c>
      <c r="G53" t="s">
        <v>598</v>
      </c>
      <c r="H53" t="s">
        <v>945</v>
      </c>
      <c r="I53" t="s">
        <v>36</v>
      </c>
      <c r="J53" t="s">
        <v>764</v>
      </c>
      <c r="K53">
        <v>301887</v>
      </c>
      <c r="L53">
        <v>256603.94</v>
      </c>
      <c r="M53">
        <v>45283.06</v>
      </c>
      <c r="N53" s="93">
        <v>301887</v>
      </c>
      <c r="O53" s="94">
        <v>256603.94</v>
      </c>
      <c r="P53" s="94">
        <v>45283.06</v>
      </c>
      <c r="Q53">
        <v>44804</v>
      </c>
      <c r="R53" t="s">
        <v>1108</v>
      </c>
      <c r="S53" t="s">
        <v>1109</v>
      </c>
      <c r="U53">
        <v>301887</v>
      </c>
      <c r="V53" s="117">
        <v>44096</v>
      </c>
      <c r="W53" s="119">
        <v>44097</v>
      </c>
      <c r="X53">
        <v>5477</v>
      </c>
      <c r="Y53">
        <v>5477</v>
      </c>
      <c r="Z53" t="s">
        <v>1110</v>
      </c>
      <c r="AA53" t="s">
        <v>1111</v>
      </c>
      <c r="AB53" t="s">
        <v>1051</v>
      </c>
      <c r="AC53" t="s">
        <v>1052</v>
      </c>
      <c r="AD53" t="s">
        <v>1112</v>
      </c>
      <c r="AN53" t="s">
        <v>600</v>
      </c>
      <c r="AW53">
        <v>0</v>
      </c>
    </row>
    <row r="54" spans="1:49">
      <c r="A54">
        <v>935</v>
      </c>
      <c r="B54" t="s">
        <v>946</v>
      </c>
      <c r="C54">
        <v>72741562</v>
      </c>
      <c r="D54" t="s">
        <v>537</v>
      </c>
      <c r="E54" t="s">
        <v>947</v>
      </c>
      <c r="F54" t="s">
        <v>948</v>
      </c>
      <c r="G54" t="s">
        <v>539</v>
      </c>
      <c r="H54" t="s">
        <v>949</v>
      </c>
      <c r="I54" t="s">
        <v>36</v>
      </c>
      <c r="J54" t="s">
        <v>764</v>
      </c>
      <c r="K54">
        <v>261549</v>
      </c>
      <c r="L54">
        <v>222316.64</v>
      </c>
      <c r="M54">
        <v>39232.36</v>
      </c>
      <c r="N54" s="93">
        <v>261549</v>
      </c>
      <c r="O54" s="94">
        <v>222316.64</v>
      </c>
      <c r="P54" s="94">
        <v>39232.36</v>
      </c>
      <c r="Q54">
        <v>44804</v>
      </c>
      <c r="R54" t="s">
        <v>1113</v>
      </c>
      <c r="S54" t="s">
        <v>1114</v>
      </c>
      <c r="U54">
        <v>261549</v>
      </c>
      <c r="V54" s="117">
        <v>44095</v>
      </c>
      <c r="W54" s="119">
        <v>44097</v>
      </c>
      <c r="X54">
        <v>4424</v>
      </c>
      <c r="Y54">
        <v>4424</v>
      </c>
      <c r="Z54" t="s">
        <v>1110</v>
      </c>
      <c r="AA54" t="s">
        <v>1111</v>
      </c>
      <c r="AB54" t="s">
        <v>1051</v>
      </c>
      <c r="AC54" t="s">
        <v>1052</v>
      </c>
      <c r="AD54" t="s">
        <v>1115</v>
      </c>
      <c r="AN54" t="s">
        <v>538</v>
      </c>
      <c r="AW54">
        <v>0</v>
      </c>
    </row>
    <row r="55" spans="1:49">
      <c r="A55">
        <v>936</v>
      </c>
      <c r="B55" t="s">
        <v>950</v>
      </c>
      <c r="C55">
        <v>70979812</v>
      </c>
      <c r="D55" t="s">
        <v>572</v>
      </c>
      <c r="E55" t="s">
        <v>951</v>
      </c>
      <c r="F55" t="s">
        <v>952</v>
      </c>
      <c r="G55" t="s">
        <v>574</v>
      </c>
      <c r="H55" t="s">
        <v>953</v>
      </c>
      <c r="I55" t="s">
        <v>36</v>
      </c>
      <c r="J55" t="s">
        <v>764</v>
      </c>
      <c r="K55">
        <v>458295</v>
      </c>
      <c r="L55">
        <v>389550.73</v>
      </c>
      <c r="M55">
        <v>68744.27</v>
      </c>
      <c r="N55" s="93">
        <v>458295</v>
      </c>
      <c r="O55" s="94">
        <v>389550.73</v>
      </c>
      <c r="P55" s="94">
        <v>68744.27</v>
      </c>
      <c r="Q55">
        <v>44804</v>
      </c>
      <c r="R55" t="s">
        <v>1116</v>
      </c>
      <c r="S55" t="s">
        <v>1117</v>
      </c>
      <c r="U55">
        <v>458295</v>
      </c>
      <c r="V55" s="117">
        <v>44096</v>
      </c>
      <c r="W55" s="119">
        <v>44097</v>
      </c>
      <c r="X55">
        <v>5404</v>
      </c>
      <c r="Y55">
        <v>5404</v>
      </c>
      <c r="Z55" t="s">
        <v>1110</v>
      </c>
      <c r="AA55" t="s">
        <v>1111</v>
      </c>
      <c r="AB55" t="s">
        <v>1051</v>
      </c>
      <c r="AC55" t="s">
        <v>1052</v>
      </c>
      <c r="AD55" t="s">
        <v>1118</v>
      </c>
      <c r="AN55" t="s">
        <v>573</v>
      </c>
      <c r="AW55">
        <v>0</v>
      </c>
    </row>
    <row r="56" spans="1:49">
      <c r="B56" t="s">
        <v>954</v>
      </c>
      <c r="C56">
        <v>72741911</v>
      </c>
      <c r="D56" t="s">
        <v>504</v>
      </c>
      <c r="E56" t="s">
        <v>955</v>
      </c>
      <c r="F56" t="s">
        <v>956</v>
      </c>
      <c r="G56" t="s">
        <v>506</v>
      </c>
      <c r="H56" t="s">
        <v>957</v>
      </c>
      <c r="I56" t="s">
        <v>36</v>
      </c>
      <c r="J56" t="s">
        <v>764</v>
      </c>
      <c r="K56">
        <v>357774</v>
      </c>
      <c r="L56">
        <v>304107.89</v>
      </c>
      <c r="M56">
        <v>53666.11</v>
      </c>
      <c r="N56" s="93">
        <v>357774</v>
      </c>
      <c r="O56" s="94">
        <v>304107.89</v>
      </c>
      <c r="P56" s="94">
        <v>53666.11</v>
      </c>
      <c r="Q56">
        <v>44865</v>
      </c>
      <c r="R56" t="s">
        <v>1119</v>
      </c>
      <c r="S56" t="s">
        <v>1120</v>
      </c>
      <c r="U56">
        <v>357774</v>
      </c>
      <c r="V56" s="117">
        <v>44117</v>
      </c>
      <c r="W56" s="119">
        <v>44123</v>
      </c>
      <c r="X56">
        <v>2438</v>
      </c>
      <c r="Y56">
        <v>2438</v>
      </c>
      <c r="Z56" t="s">
        <v>1121</v>
      </c>
      <c r="AA56" t="s">
        <v>1122</v>
      </c>
      <c r="AB56" t="s">
        <v>1051</v>
      </c>
      <c r="AC56" t="s">
        <v>1052</v>
      </c>
      <c r="AD56" t="s">
        <v>1123</v>
      </c>
      <c r="AN56" t="s">
        <v>505</v>
      </c>
      <c r="AW56">
        <v>0</v>
      </c>
    </row>
    <row r="57" spans="1:49">
      <c r="B57" t="s">
        <v>958</v>
      </c>
      <c r="C57">
        <v>70694991</v>
      </c>
      <c r="D57" t="s">
        <v>959</v>
      </c>
      <c r="E57" t="s">
        <v>960</v>
      </c>
      <c r="F57" t="s">
        <v>961</v>
      </c>
      <c r="G57" t="s">
        <v>519</v>
      </c>
      <c r="H57" t="s">
        <v>931</v>
      </c>
      <c r="I57" t="s">
        <v>36</v>
      </c>
      <c r="J57" t="s">
        <v>764</v>
      </c>
      <c r="K57">
        <v>289744</v>
      </c>
      <c r="L57">
        <v>246282.38</v>
      </c>
      <c r="M57">
        <v>43461.62</v>
      </c>
      <c r="N57" s="93">
        <v>289744</v>
      </c>
      <c r="O57" s="94">
        <v>246282.38</v>
      </c>
      <c r="P57" s="94">
        <v>43461.62</v>
      </c>
      <c r="Q57">
        <v>44439</v>
      </c>
      <c r="R57" t="s">
        <v>1098</v>
      </c>
      <c r="S57" t="s">
        <v>1099</v>
      </c>
      <c r="U57">
        <v>289744</v>
      </c>
      <c r="V57" s="117">
        <v>44117</v>
      </c>
      <c r="W57" s="119">
        <v>44123</v>
      </c>
      <c r="X57">
        <v>3451</v>
      </c>
      <c r="Y57">
        <v>3451</v>
      </c>
      <c r="Z57" t="s">
        <v>1121</v>
      </c>
      <c r="AA57" t="s">
        <v>1122</v>
      </c>
      <c r="AB57" t="s">
        <v>1051</v>
      </c>
      <c r="AC57" t="s">
        <v>1052</v>
      </c>
      <c r="AD57" t="s">
        <v>1124</v>
      </c>
      <c r="AN57" t="s">
        <v>520</v>
      </c>
      <c r="AW57">
        <v>0</v>
      </c>
    </row>
    <row r="58" spans="1:49">
      <c r="B58" t="s">
        <v>962</v>
      </c>
      <c r="C58">
        <v>72744600</v>
      </c>
      <c r="D58" t="s">
        <v>495</v>
      </c>
      <c r="E58" t="s">
        <v>963</v>
      </c>
      <c r="F58" t="s">
        <v>964</v>
      </c>
      <c r="G58" t="s">
        <v>497</v>
      </c>
      <c r="H58" t="s">
        <v>965</v>
      </c>
      <c r="I58" t="s">
        <v>36</v>
      </c>
      <c r="J58" t="s">
        <v>764</v>
      </c>
      <c r="K58">
        <v>472485</v>
      </c>
      <c r="L58">
        <v>401612.24</v>
      </c>
      <c r="M58">
        <v>70872.759999999995</v>
      </c>
      <c r="N58" s="93">
        <v>472485</v>
      </c>
      <c r="O58" s="94">
        <v>401612.24</v>
      </c>
      <c r="P58" s="94">
        <v>70872.759999999995</v>
      </c>
      <c r="Q58">
        <v>44834</v>
      </c>
      <c r="R58" t="s">
        <v>1125</v>
      </c>
      <c r="S58" t="s">
        <v>1126</v>
      </c>
      <c r="U58">
        <v>472485</v>
      </c>
      <c r="V58" s="117">
        <v>44117</v>
      </c>
      <c r="W58" s="119">
        <v>44123</v>
      </c>
      <c r="X58">
        <v>2462</v>
      </c>
      <c r="Y58">
        <v>2462</v>
      </c>
      <c r="Z58" t="s">
        <v>1121</v>
      </c>
      <c r="AA58" t="s">
        <v>1122</v>
      </c>
      <c r="AB58" t="s">
        <v>1051</v>
      </c>
      <c r="AC58" t="s">
        <v>1052</v>
      </c>
      <c r="AD58" t="s">
        <v>1127</v>
      </c>
      <c r="AN58" t="s">
        <v>496</v>
      </c>
      <c r="AW58">
        <v>0</v>
      </c>
    </row>
    <row r="59" spans="1:49">
      <c r="B59" t="s">
        <v>966</v>
      </c>
      <c r="C59">
        <v>70695521</v>
      </c>
      <c r="D59" t="s">
        <v>967</v>
      </c>
      <c r="E59" t="s">
        <v>968</v>
      </c>
      <c r="F59" t="s">
        <v>969</v>
      </c>
      <c r="G59" t="s">
        <v>589</v>
      </c>
      <c r="H59" t="s">
        <v>970</v>
      </c>
      <c r="I59" t="s">
        <v>36</v>
      </c>
      <c r="J59" t="s">
        <v>764</v>
      </c>
      <c r="K59">
        <v>515475</v>
      </c>
      <c r="L59">
        <v>438153.74</v>
      </c>
      <c r="M59">
        <v>77321.259999999995</v>
      </c>
      <c r="N59" s="93">
        <v>515475</v>
      </c>
      <c r="O59" s="94">
        <v>438153.74</v>
      </c>
      <c r="P59" s="94">
        <v>77321.259999999995</v>
      </c>
      <c r="Q59">
        <v>44804</v>
      </c>
      <c r="R59" t="s">
        <v>1128</v>
      </c>
      <c r="S59" t="s">
        <v>1129</v>
      </c>
      <c r="U59">
        <v>515475</v>
      </c>
      <c r="V59" s="117">
        <v>44124</v>
      </c>
      <c r="W59" s="119">
        <v>44130</v>
      </c>
      <c r="X59">
        <v>5405</v>
      </c>
      <c r="Y59">
        <v>5405</v>
      </c>
      <c r="Z59" t="s">
        <v>1130</v>
      </c>
      <c r="AA59" t="s">
        <v>1131</v>
      </c>
      <c r="AB59" t="s">
        <v>1051</v>
      </c>
      <c r="AC59" t="s">
        <v>1052</v>
      </c>
      <c r="AD59" t="s">
        <v>1132</v>
      </c>
      <c r="AN59" t="s">
        <v>588</v>
      </c>
      <c r="AW59">
        <v>0</v>
      </c>
    </row>
    <row r="60" spans="1:49">
      <c r="B60" t="s">
        <v>971</v>
      </c>
      <c r="C60">
        <v>72744162</v>
      </c>
      <c r="D60" t="s">
        <v>972</v>
      </c>
      <c r="E60" t="s">
        <v>973</v>
      </c>
      <c r="F60" t="s">
        <v>974</v>
      </c>
      <c r="G60" t="s">
        <v>975</v>
      </c>
      <c r="H60" t="s">
        <v>976</v>
      </c>
      <c r="I60" t="s">
        <v>36</v>
      </c>
      <c r="J60" t="s">
        <v>764</v>
      </c>
      <c r="K60">
        <v>269308</v>
      </c>
      <c r="L60">
        <v>228911.79</v>
      </c>
      <c r="M60">
        <v>40396.21</v>
      </c>
      <c r="N60" s="93">
        <v>269308</v>
      </c>
      <c r="O60" s="94">
        <v>228911.79</v>
      </c>
      <c r="P60" s="94">
        <v>40396.21</v>
      </c>
      <c r="Q60">
        <v>44804</v>
      </c>
      <c r="R60" t="s">
        <v>1133</v>
      </c>
      <c r="S60" t="s">
        <v>1134</v>
      </c>
      <c r="U60">
        <v>269308</v>
      </c>
      <c r="V60" s="117">
        <v>44124</v>
      </c>
      <c r="W60" s="119">
        <v>44130</v>
      </c>
      <c r="X60">
        <v>3431</v>
      </c>
      <c r="Y60">
        <v>3431</v>
      </c>
      <c r="Z60" t="s">
        <v>1130</v>
      </c>
      <c r="AA60" t="s">
        <v>1131</v>
      </c>
      <c r="AB60" t="s">
        <v>1051</v>
      </c>
      <c r="AC60" t="s">
        <v>1052</v>
      </c>
      <c r="AD60" t="s">
        <v>1135</v>
      </c>
      <c r="AN60" t="s">
        <v>516</v>
      </c>
      <c r="AW60">
        <v>0</v>
      </c>
    </row>
    <row r="61" spans="1:49">
      <c r="B61" t="s">
        <v>977</v>
      </c>
      <c r="C61">
        <v>72741511</v>
      </c>
      <c r="D61" t="s">
        <v>501</v>
      </c>
      <c r="E61" t="s">
        <v>978</v>
      </c>
      <c r="F61" t="s">
        <v>979</v>
      </c>
      <c r="G61" t="s">
        <v>503</v>
      </c>
      <c r="H61" t="s">
        <v>980</v>
      </c>
      <c r="I61" t="s">
        <v>36</v>
      </c>
      <c r="J61" t="s">
        <v>764</v>
      </c>
      <c r="K61">
        <v>224421</v>
      </c>
      <c r="L61">
        <v>190757.85</v>
      </c>
      <c r="M61">
        <v>33663.15</v>
      </c>
      <c r="N61" s="93">
        <v>224421</v>
      </c>
      <c r="O61" s="94">
        <v>190757.85</v>
      </c>
      <c r="P61" s="94">
        <v>33663.15</v>
      </c>
      <c r="Q61">
        <v>44834</v>
      </c>
      <c r="R61" t="s">
        <v>1136</v>
      </c>
      <c r="S61" t="s">
        <v>1137</v>
      </c>
      <c r="U61">
        <v>224421</v>
      </c>
      <c r="V61" s="117">
        <v>44124</v>
      </c>
      <c r="W61" s="119">
        <v>44130</v>
      </c>
      <c r="X61">
        <v>2408</v>
      </c>
      <c r="Y61">
        <v>2408</v>
      </c>
      <c r="Z61" t="s">
        <v>1130</v>
      </c>
      <c r="AA61" t="s">
        <v>1131</v>
      </c>
      <c r="AB61" t="s">
        <v>1051</v>
      </c>
      <c r="AC61" t="s">
        <v>1052</v>
      </c>
      <c r="AD61" t="s">
        <v>1138</v>
      </c>
      <c r="AN61" t="s">
        <v>502</v>
      </c>
      <c r="AW61">
        <v>0</v>
      </c>
    </row>
    <row r="62" spans="1:49">
      <c r="B62" t="s">
        <v>981</v>
      </c>
      <c r="C62">
        <v>75016249</v>
      </c>
      <c r="D62" t="s">
        <v>575</v>
      </c>
      <c r="E62" t="s">
        <v>982</v>
      </c>
      <c r="F62" t="s">
        <v>983</v>
      </c>
      <c r="G62" t="s">
        <v>984</v>
      </c>
      <c r="H62" t="s">
        <v>985</v>
      </c>
      <c r="I62" t="s">
        <v>36</v>
      </c>
      <c r="J62" t="s">
        <v>764</v>
      </c>
      <c r="K62">
        <v>268098</v>
      </c>
      <c r="L62">
        <v>227883.3</v>
      </c>
      <c r="M62">
        <v>40214.699999999997</v>
      </c>
      <c r="N62" s="93">
        <v>268098</v>
      </c>
      <c r="O62" s="94">
        <v>227883.3</v>
      </c>
      <c r="P62" s="94">
        <v>40214.699999999997</v>
      </c>
      <c r="Q62">
        <v>44834</v>
      </c>
      <c r="R62" t="s">
        <v>1139</v>
      </c>
      <c r="S62" t="s">
        <v>1140</v>
      </c>
      <c r="U62">
        <v>268098</v>
      </c>
      <c r="V62" s="117">
        <v>44124</v>
      </c>
      <c r="W62" s="119">
        <v>44130</v>
      </c>
      <c r="X62">
        <v>5420</v>
      </c>
      <c r="Y62">
        <v>5420</v>
      </c>
      <c r="Z62" t="s">
        <v>1130</v>
      </c>
      <c r="AA62" t="s">
        <v>1131</v>
      </c>
      <c r="AB62" t="s">
        <v>1051</v>
      </c>
      <c r="AC62" t="s">
        <v>1052</v>
      </c>
      <c r="AD62" t="s">
        <v>1141</v>
      </c>
      <c r="AN62" t="s">
        <v>576</v>
      </c>
      <c r="AW62">
        <v>0</v>
      </c>
    </row>
    <row r="63" spans="1:49">
      <c r="B63" t="s">
        <v>1398</v>
      </c>
      <c r="C63">
        <v>71011170</v>
      </c>
      <c r="D63" t="s">
        <v>583</v>
      </c>
      <c r="E63" t="s">
        <v>1399</v>
      </c>
      <c r="F63" t="s">
        <v>1400</v>
      </c>
      <c r="G63" t="s">
        <v>584</v>
      </c>
      <c r="H63" t="s">
        <v>1401</v>
      </c>
      <c r="I63" t="s">
        <v>36</v>
      </c>
      <c r="J63" t="s">
        <v>764</v>
      </c>
      <c r="K63">
        <v>508239</v>
      </c>
      <c r="L63">
        <v>432003.14</v>
      </c>
      <c r="M63">
        <v>76235.86</v>
      </c>
      <c r="N63" s="93">
        <v>508239</v>
      </c>
      <c r="O63" s="94">
        <v>432003.14</v>
      </c>
      <c r="P63" s="94">
        <v>76235.86</v>
      </c>
      <c r="Q63">
        <v>44804</v>
      </c>
      <c r="R63" t="s">
        <v>1451</v>
      </c>
      <c r="S63" t="s">
        <v>1452</v>
      </c>
      <c r="U63">
        <v>508239</v>
      </c>
      <c r="V63" s="117">
        <v>44131</v>
      </c>
      <c r="W63" s="119">
        <v>44138</v>
      </c>
      <c r="X63">
        <v>5415</v>
      </c>
      <c r="Y63">
        <v>5415</v>
      </c>
      <c r="Z63" t="s">
        <v>1453</v>
      </c>
      <c r="AA63" t="s">
        <v>1454</v>
      </c>
      <c r="AB63" t="s">
        <v>1051</v>
      </c>
      <c r="AC63" t="s">
        <v>1052</v>
      </c>
      <c r="AD63" t="s">
        <v>1455</v>
      </c>
      <c r="AN63" t="s">
        <v>1456</v>
      </c>
      <c r="AW63">
        <v>0</v>
      </c>
    </row>
    <row r="64" spans="1:49">
      <c r="B64" t="s">
        <v>1402</v>
      </c>
      <c r="C64">
        <v>70983143</v>
      </c>
      <c r="D64" t="s">
        <v>473</v>
      </c>
      <c r="E64" t="s">
        <v>1403</v>
      </c>
      <c r="F64" t="s">
        <v>1404</v>
      </c>
      <c r="G64" t="s">
        <v>472</v>
      </c>
      <c r="H64" t="s">
        <v>894</v>
      </c>
      <c r="I64" t="s">
        <v>36</v>
      </c>
      <c r="J64" t="s">
        <v>764</v>
      </c>
      <c r="K64">
        <v>255179</v>
      </c>
      <c r="L64">
        <v>216902.13</v>
      </c>
      <c r="M64">
        <v>38276.870000000003</v>
      </c>
      <c r="N64" s="93">
        <v>255179</v>
      </c>
      <c r="O64" s="94">
        <v>216902.13</v>
      </c>
      <c r="P64" s="94">
        <v>38276.870000000003</v>
      </c>
      <c r="Q64">
        <v>44804</v>
      </c>
      <c r="R64" t="s">
        <v>1072</v>
      </c>
      <c r="S64" t="s">
        <v>1073</v>
      </c>
      <c r="U64">
        <v>255179</v>
      </c>
      <c r="V64" s="117">
        <v>44131</v>
      </c>
      <c r="W64" s="119">
        <v>44138</v>
      </c>
      <c r="X64">
        <v>2439</v>
      </c>
      <c r="Y64">
        <v>2439</v>
      </c>
      <c r="Z64" t="s">
        <v>1453</v>
      </c>
      <c r="AA64" t="s">
        <v>1454</v>
      </c>
      <c r="AB64" t="s">
        <v>1051</v>
      </c>
      <c r="AC64" t="s">
        <v>1052</v>
      </c>
      <c r="AD64" t="s">
        <v>1457</v>
      </c>
      <c r="AN64" t="s">
        <v>474</v>
      </c>
      <c r="AW64">
        <v>0</v>
      </c>
    </row>
    <row r="65" spans="2:49">
      <c r="B65" t="s">
        <v>1405</v>
      </c>
      <c r="C65">
        <v>70939322</v>
      </c>
      <c r="D65" t="s">
        <v>562</v>
      </c>
      <c r="E65" t="s">
        <v>1406</v>
      </c>
      <c r="F65" t="s">
        <v>1407</v>
      </c>
      <c r="G65" t="s">
        <v>561</v>
      </c>
      <c r="H65" t="s">
        <v>913</v>
      </c>
      <c r="I65" t="s">
        <v>36</v>
      </c>
      <c r="J65" t="s">
        <v>764</v>
      </c>
      <c r="K65">
        <v>274641</v>
      </c>
      <c r="L65">
        <v>233444.84</v>
      </c>
      <c r="M65">
        <v>41196.160000000003</v>
      </c>
      <c r="N65" s="93">
        <v>274641</v>
      </c>
      <c r="O65" s="94">
        <v>233444.84</v>
      </c>
      <c r="P65" s="94">
        <v>41196.160000000003</v>
      </c>
      <c r="Q65">
        <v>44804</v>
      </c>
      <c r="R65" t="s">
        <v>1085</v>
      </c>
      <c r="S65" t="s">
        <v>1086</v>
      </c>
      <c r="U65">
        <v>274641</v>
      </c>
      <c r="V65" s="117">
        <v>44131</v>
      </c>
      <c r="W65" s="119">
        <v>44138</v>
      </c>
      <c r="X65">
        <v>5450</v>
      </c>
      <c r="Y65">
        <v>5450</v>
      </c>
      <c r="Z65" t="s">
        <v>1453</v>
      </c>
      <c r="AA65" t="s">
        <v>1454</v>
      </c>
      <c r="AB65" t="s">
        <v>1051</v>
      </c>
      <c r="AC65" t="s">
        <v>1052</v>
      </c>
      <c r="AD65" t="s">
        <v>1458</v>
      </c>
      <c r="AN65" t="s">
        <v>563</v>
      </c>
      <c r="AW65">
        <v>0</v>
      </c>
    </row>
    <row r="66" spans="2:49">
      <c r="B66" t="s">
        <v>1408</v>
      </c>
      <c r="C66">
        <v>70698309</v>
      </c>
      <c r="D66" t="s">
        <v>603</v>
      </c>
      <c r="E66" t="s">
        <v>1409</v>
      </c>
      <c r="F66" t="s">
        <v>1410</v>
      </c>
      <c r="G66" t="s">
        <v>926</v>
      </c>
      <c r="H66" t="s">
        <v>927</v>
      </c>
      <c r="I66" t="s">
        <v>36</v>
      </c>
      <c r="J66" t="s">
        <v>764</v>
      </c>
      <c r="K66">
        <v>247980</v>
      </c>
      <c r="L66">
        <v>210782.99</v>
      </c>
      <c r="M66">
        <v>37197.01</v>
      </c>
      <c r="N66" s="93">
        <v>247980</v>
      </c>
      <c r="O66" s="94">
        <v>210782.99</v>
      </c>
      <c r="P66" s="94">
        <v>37197.01</v>
      </c>
      <c r="Q66">
        <v>44865</v>
      </c>
      <c r="R66" t="s">
        <v>1095</v>
      </c>
      <c r="S66" t="s">
        <v>1096</v>
      </c>
      <c r="U66">
        <v>247980</v>
      </c>
      <c r="V66" s="117">
        <v>44134</v>
      </c>
      <c r="W66" s="119">
        <v>44138</v>
      </c>
      <c r="X66">
        <v>5429</v>
      </c>
      <c r="Y66">
        <v>5429</v>
      </c>
      <c r="Z66" t="s">
        <v>1453</v>
      </c>
      <c r="AA66" t="s">
        <v>1454</v>
      </c>
      <c r="AB66" t="s">
        <v>1051</v>
      </c>
      <c r="AC66" t="s">
        <v>1052</v>
      </c>
      <c r="AD66" t="s">
        <v>1459</v>
      </c>
      <c r="AN66" t="s">
        <v>604</v>
      </c>
      <c r="AW66">
        <v>0</v>
      </c>
    </row>
    <row r="67" spans="2:49">
      <c r="B67" t="s">
        <v>1411</v>
      </c>
      <c r="C67">
        <v>72741686</v>
      </c>
      <c r="D67" t="s">
        <v>1412</v>
      </c>
      <c r="E67" t="s">
        <v>1413</v>
      </c>
      <c r="F67" t="s">
        <v>1414</v>
      </c>
      <c r="G67" t="s">
        <v>486</v>
      </c>
      <c r="H67" t="s">
        <v>1415</v>
      </c>
      <c r="I67" t="s">
        <v>36</v>
      </c>
      <c r="J67" t="s">
        <v>764</v>
      </c>
      <c r="K67">
        <v>513818</v>
      </c>
      <c r="L67">
        <v>436745.29</v>
      </c>
      <c r="M67">
        <v>77072.710000000006</v>
      </c>
      <c r="N67" s="93">
        <v>513818</v>
      </c>
      <c r="O67" s="94">
        <v>436745.29</v>
      </c>
      <c r="P67" s="94">
        <v>77072.710000000006</v>
      </c>
      <c r="Q67">
        <v>44804</v>
      </c>
      <c r="R67" t="s">
        <v>1460</v>
      </c>
      <c r="S67" t="s">
        <v>1461</v>
      </c>
      <c r="U67">
        <v>513818</v>
      </c>
      <c r="V67" s="117">
        <v>44141</v>
      </c>
      <c r="W67" s="119">
        <v>44148</v>
      </c>
      <c r="X67">
        <v>2305</v>
      </c>
      <c r="Y67">
        <v>2305</v>
      </c>
      <c r="Z67" t="s">
        <v>1462</v>
      </c>
      <c r="AA67" t="s">
        <v>1463</v>
      </c>
      <c r="AB67" t="s">
        <v>1051</v>
      </c>
      <c r="AC67" t="s">
        <v>1052</v>
      </c>
      <c r="AD67" t="s">
        <v>1464</v>
      </c>
      <c r="AN67" t="s">
        <v>485</v>
      </c>
      <c r="AW67">
        <v>0</v>
      </c>
    </row>
    <row r="68" spans="2:49">
      <c r="B68" t="s">
        <v>1416</v>
      </c>
      <c r="C68">
        <v>70695369</v>
      </c>
      <c r="D68" t="s">
        <v>531</v>
      </c>
      <c r="E68" t="s">
        <v>1417</v>
      </c>
      <c r="F68" t="s">
        <v>1418</v>
      </c>
      <c r="G68" t="s">
        <v>530</v>
      </c>
      <c r="H68" t="s">
        <v>816</v>
      </c>
      <c r="I68" t="s">
        <v>36</v>
      </c>
      <c r="J68" t="s">
        <v>764</v>
      </c>
      <c r="K68">
        <v>346857</v>
      </c>
      <c r="L68">
        <v>294828.44</v>
      </c>
      <c r="M68">
        <v>52028.56</v>
      </c>
      <c r="N68" s="93">
        <v>346857</v>
      </c>
      <c r="O68" s="94">
        <v>294828.44</v>
      </c>
      <c r="P68" s="94">
        <v>52028.56</v>
      </c>
      <c r="Q68">
        <v>44926</v>
      </c>
      <c r="R68" t="s">
        <v>1023</v>
      </c>
      <c r="S68" t="s">
        <v>1024</v>
      </c>
      <c r="U68">
        <v>346857</v>
      </c>
      <c r="V68" s="117">
        <v>44146</v>
      </c>
      <c r="W68" s="119">
        <v>44148</v>
      </c>
      <c r="X68">
        <v>4413</v>
      </c>
      <c r="Y68">
        <v>4413</v>
      </c>
      <c r="Z68" t="s">
        <v>1462</v>
      </c>
      <c r="AA68" t="s">
        <v>1463</v>
      </c>
      <c r="AB68" t="s">
        <v>1051</v>
      </c>
      <c r="AC68" t="s">
        <v>1052</v>
      </c>
      <c r="AD68" t="s">
        <v>1465</v>
      </c>
      <c r="AN68" t="s">
        <v>532</v>
      </c>
      <c r="AW68">
        <v>0</v>
      </c>
    </row>
    <row r="69" spans="2:49">
      <c r="B69" t="s">
        <v>1419</v>
      </c>
      <c r="C69">
        <v>70982678</v>
      </c>
      <c r="D69" t="s">
        <v>540</v>
      </c>
      <c r="E69" t="s">
        <v>1420</v>
      </c>
      <c r="F69" t="s">
        <v>1421</v>
      </c>
      <c r="G69" t="s">
        <v>542</v>
      </c>
      <c r="H69" t="s">
        <v>1422</v>
      </c>
      <c r="I69" t="s">
        <v>36</v>
      </c>
      <c r="J69" t="s">
        <v>764</v>
      </c>
      <c r="K69">
        <v>253087</v>
      </c>
      <c r="L69">
        <v>215123.93</v>
      </c>
      <c r="M69">
        <v>37963.07</v>
      </c>
      <c r="N69" s="93">
        <v>253087</v>
      </c>
      <c r="O69" s="94">
        <v>215123.93</v>
      </c>
      <c r="P69" s="94">
        <v>37963.07</v>
      </c>
      <c r="Q69">
        <v>44804</v>
      </c>
      <c r="R69" t="s">
        <v>1466</v>
      </c>
      <c r="S69" t="s">
        <v>1467</v>
      </c>
      <c r="U69">
        <v>253087</v>
      </c>
      <c r="V69" s="117">
        <v>44148</v>
      </c>
      <c r="W69" s="119">
        <v>44158</v>
      </c>
      <c r="X69">
        <v>4427</v>
      </c>
      <c r="Y69">
        <v>4427</v>
      </c>
      <c r="Z69" t="s">
        <v>1468</v>
      </c>
      <c r="AA69" t="s">
        <v>1469</v>
      </c>
      <c r="AB69" t="s">
        <v>1051</v>
      </c>
      <c r="AC69" t="s">
        <v>1052</v>
      </c>
      <c r="AD69" t="s">
        <v>1470</v>
      </c>
      <c r="AN69" t="s">
        <v>541</v>
      </c>
      <c r="AW69">
        <v>0</v>
      </c>
    </row>
    <row r="70" spans="2:49">
      <c r="B70" t="s">
        <v>1423</v>
      </c>
      <c r="C70">
        <v>70695148</v>
      </c>
      <c r="D70" t="s">
        <v>590</v>
      </c>
      <c r="E70" t="s">
        <v>1424</v>
      </c>
      <c r="F70" t="s">
        <v>1425</v>
      </c>
      <c r="G70" t="s">
        <v>592</v>
      </c>
      <c r="H70" t="s">
        <v>1426</v>
      </c>
      <c r="I70" t="s">
        <v>36</v>
      </c>
      <c r="J70" t="s">
        <v>764</v>
      </c>
      <c r="K70">
        <v>479781</v>
      </c>
      <c r="L70">
        <v>407813.84</v>
      </c>
      <c r="M70">
        <v>71967.16</v>
      </c>
      <c r="N70" s="93">
        <v>479781</v>
      </c>
      <c r="O70" s="94">
        <v>407813.84</v>
      </c>
      <c r="P70" s="94">
        <v>71967.16</v>
      </c>
      <c r="Q70">
        <v>44865</v>
      </c>
      <c r="R70" t="s">
        <v>1471</v>
      </c>
      <c r="S70" t="s">
        <v>1472</v>
      </c>
      <c r="U70">
        <v>479781</v>
      </c>
      <c r="V70" s="117">
        <v>44153</v>
      </c>
      <c r="W70" s="119">
        <v>44158</v>
      </c>
      <c r="X70">
        <v>5430</v>
      </c>
      <c r="Y70">
        <v>5430</v>
      </c>
      <c r="Z70" t="s">
        <v>1468</v>
      </c>
      <c r="AA70" t="s">
        <v>1469</v>
      </c>
      <c r="AB70" t="s">
        <v>1051</v>
      </c>
      <c r="AC70" t="s">
        <v>1052</v>
      </c>
      <c r="AD70" t="s">
        <v>1473</v>
      </c>
      <c r="AN70" t="s">
        <v>591</v>
      </c>
      <c r="AW70">
        <v>0</v>
      </c>
    </row>
    <row r="71" spans="2:49">
      <c r="B71" t="s">
        <v>1427</v>
      </c>
      <c r="C71">
        <v>70698112</v>
      </c>
      <c r="D71" t="s">
        <v>593</v>
      </c>
      <c r="E71" t="s">
        <v>1428</v>
      </c>
      <c r="F71" t="s">
        <v>1429</v>
      </c>
      <c r="G71" t="s">
        <v>1430</v>
      </c>
      <c r="H71" t="s">
        <v>1431</v>
      </c>
      <c r="I71" t="s">
        <v>36</v>
      </c>
      <c r="J71" t="s">
        <v>764</v>
      </c>
      <c r="K71">
        <v>487701</v>
      </c>
      <c r="L71">
        <v>414545.84</v>
      </c>
      <c r="M71">
        <v>73155.16</v>
      </c>
      <c r="N71" s="93">
        <v>487701</v>
      </c>
      <c r="O71" s="94">
        <v>414545.84</v>
      </c>
      <c r="P71" s="94">
        <v>73155.16</v>
      </c>
      <c r="Q71">
        <v>44865</v>
      </c>
      <c r="R71" t="s">
        <v>1474</v>
      </c>
      <c r="S71" t="s">
        <v>1475</v>
      </c>
      <c r="U71">
        <v>487701</v>
      </c>
      <c r="V71" s="117">
        <v>44153</v>
      </c>
      <c r="W71" s="119">
        <v>44158</v>
      </c>
      <c r="X71">
        <v>5431</v>
      </c>
      <c r="Y71">
        <v>5431</v>
      </c>
      <c r="Z71" t="s">
        <v>1468</v>
      </c>
      <c r="AA71" t="s">
        <v>1469</v>
      </c>
      <c r="AB71" t="s">
        <v>1051</v>
      </c>
      <c r="AC71" t="s">
        <v>1052</v>
      </c>
      <c r="AD71" t="s">
        <v>1476</v>
      </c>
      <c r="AN71" t="s">
        <v>594</v>
      </c>
      <c r="AW71">
        <v>0</v>
      </c>
    </row>
    <row r="72" spans="2:49">
      <c r="B72" t="s">
        <v>1432</v>
      </c>
      <c r="C72">
        <v>70983003</v>
      </c>
      <c r="D72" t="s">
        <v>478</v>
      </c>
      <c r="E72" t="s">
        <v>1433</v>
      </c>
      <c r="F72" t="s">
        <v>1434</v>
      </c>
      <c r="G72" t="s">
        <v>472</v>
      </c>
      <c r="H72" t="s">
        <v>894</v>
      </c>
      <c r="I72" t="s">
        <v>36</v>
      </c>
      <c r="J72" t="s">
        <v>764</v>
      </c>
      <c r="K72">
        <v>754964</v>
      </c>
      <c r="L72">
        <v>641719.4</v>
      </c>
      <c r="M72">
        <v>113244.6</v>
      </c>
      <c r="N72" s="93">
        <v>754964</v>
      </c>
      <c r="O72" s="94">
        <v>641719.4</v>
      </c>
      <c r="P72" s="94">
        <v>113244.6</v>
      </c>
      <c r="Q72">
        <v>44865</v>
      </c>
      <c r="R72" t="s">
        <v>1072</v>
      </c>
      <c r="S72" t="s">
        <v>1073</v>
      </c>
      <c r="U72">
        <v>754964</v>
      </c>
      <c r="V72" s="117">
        <v>44153</v>
      </c>
      <c r="W72" s="119">
        <v>44158</v>
      </c>
      <c r="X72">
        <v>2491</v>
      </c>
      <c r="Y72">
        <v>2491</v>
      </c>
      <c r="Z72" t="s">
        <v>1468</v>
      </c>
      <c r="AA72" t="s">
        <v>1469</v>
      </c>
      <c r="AB72" t="s">
        <v>1051</v>
      </c>
      <c r="AC72" t="s">
        <v>1052</v>
      </c>
      <c r="AD72" t="s">
        <v>1477</v>
      </c>
      <c r="AN72" t="s">
        <v>479</v>
      </c>
      <c r="AW72">
        <v>0</v>
      </c>
    </row>
    <row r="73" spans="2:49">
      <c r="B73" t="s">
        <v>1435</v>
      </c>
      <c r="C73">
        <v>71012303</v>
      </c>
      <c r="D73" t="s">
        <v>1324</v>
      </c>
      <c r="E73" t="s">
        <v>1436</v>
      </c>
      <c r="F73" t="s">
        <v>1326</v>
      </c>
      <c r="G73" t="s">
        <v>1327</v>
      </c>
      <c r="H73" t="s">
        <v>1328</v>
      </c>
      <c r="I73" t="s">
        <v>36</v>
      </c>
      <c r="J73" t="s">
        <v>764</v>
      </c>
      <c r="K73">
        <v>453309</v>
      </c>
      <c r="L73">
        <v>385312.64</v>
      </c>
      <c r="M73">
        <v>67996.36</v>
      </c>
      <c r="N73" s="93">
        <v>453309</v>
      </c>
      <c r="O73" s="94">
        <v>385312.64</v>
      </c>
      <c r="P73" s="94">
        <v>67996.36</v>
      </c>
      <c r="Q73">
        <v>44865</v>
      </c>
      <c r="R73" t="s">
        <v>1329</v>
      </c>
      <c r="S73" t="s">
        <v>1330</v>
      </c>
      <c r="U73">
        <v>453309</v>
      </c>
      <c r="V73" s="117">
        <v>44148</v>
      </c>
      <c r="W73" s="119">
        <v>44158</v>
      </c>
      <c r="X73">
        <v>2467</v>
      </c>
      <c r="Y73">
        <v>2467</v>
      </c>
      <c r="Z73" t="s">
        <v>1468</v>
      </c>
      <c r="AA73" t="s">
        <v>1469</v>
      </c>
      <c r="AB73" t="s">
        <v>1051</v>
      </c>
      <c r="AC73" t="s">
        <v>1052</v>
      </c>
      <c r="AD73" t="s">
        <v>1478</v>
      </c>
      <c r="AN73" t="s">
        <v>500</v>
      </c>
      <c r="AW73">
        <v>0</v>
      </c>
    </row>
    <row r="74" spans="2:49">
      <c r="B74" t="s">
        <v>1437</v>
      </c>
      <c r="C74">
        <v>70698031</v>
      </c>
      <c r="D74" t="s">
        <v>601</v>
      </c>
      <c r="E74" t="s">
        <v>1438</v>
      </c>
      <c r="F74" t="s">
        <v>1439</v>
      </c>
      <c r="G74" t="s">
        <v>598</v>
      </c>
      <c r="H74" t="s">
        <v>945</v>
      </c>
      <c r="I74" t="s">
        <v>36</v>
      </c>
      <c r="J74" t="s">
        <v>764</v>
      </c>
      <c r="K74">
        <v>280392</v>
      </c>
      <c r="L74">
        <v>238333.19</v>
      </c>
      <c r="M74">
        <v>42058.81</v>
      </c>
      <c r="N74" s="93">
        <v>280392</v>
      </c>
      <c r="O74" s="94">
        <v>238333.19</v>
      </c>
      <c r="P74" s="94">
        <v>42058.81</v>
      </c>
      <c r="Q74">
        <v>44895</v>
      </c>
      <c r="R74" t="s">
        <v>1108</v>
      </c>
      <c r="S74" t="s">
        <v>1109</v>
      </c>
      <c r="U74">
        <v>280392</v>
      </c>
      <c r="V74" s="117">
        <v>44148</v>
      </c>
      <c r="W74" s="119">
        <v>44158</v>
      </c>
      <c r="X74">
        <v>5478</v>
      </c>
      <c r="Y74">
        <v>5478</v>
      </c>
      <c r="Z74" t="s">
        <v>1468</v>
      </c>
      <c r="AA74" t="s">
        <v>1469</v>
      </c>
      <c r="AB74" t="s">
        <v>1051</v>
      </c>
      <c r="AC74" t="s">
        <v>1052</v>
      </c>
      <c r="AD74" t="s">
        <v>1479</v>
      </c>
      <c r="AN74" t="s">
        <v>602</v>
      </c>
      <c r="AW74">
        <v>0</v>
      </c>
    </row>
    <row r="75" spans="2:49">
      <c r="B75" t="s">
        <v>1440</v>
      </c>
      <c r="C75">
        <v>70695342</v>
      </c>
      <c r="D75" t="s">
        <v>551</v>
      </c>
      <c r="E75" t="s">
        <v>1441</v>
      </c>
      <c r="F75" t="s">
        <v>1178</v>
      </c>
      <c r="G75" t="s">
        <v>550</v>
      </c>
      <c r="H75" t="s">
        <v>1179</v>
      </c>
      <c r="I75" t="s">
        <v>36</v>
      </c>
      <c r="J75" t="s">
        <v>764</v>
      </c>
      <c r="K75">
        <v>437712</v>
      </c>
      <c r="L75">
        <v>372055.19</v>
      </c>
      <c r="M75">
        <v>65656.81</v>
      </c>
      <c r="N75" s="93">
        <v>437712</v>
      </c>
      <c r="O75" s="94">
        <v>372055.19</v>
      </c>
      <c r="P75" s="94">
        <v>65656.81</v>
      </c>
      <c r="Q75">
        <v>44926</v>
      </c>
      <c r="R75" t="s">
        <v>1180</v>
      </c>
      <c r="S75" t="s">
        <v>1181</v>
      </c>
      <c r="U75">
        <v>437712</v>
      </c>
      <c r="V75" s="117">
        <v>44153</v>
      </c>
      <c r="W75" s="119">
        <v>44158</v>
      </c>
      <c r="X75">
        <v>4402</v>
      </c>
      <c r="Y75">
        <v>4402</v>
      </c>
      <c r="Z75" t="s">
        <v>1468</v>
      </c>
      <c r="AA75" t="s">
        <v>1469</v>
      </c>
      <c r="AB75" t="s">
        <v>1051</v>
      </c>
      <c r="AC75" t="s">
        <v>1052</v>
      </c>
      <c r="AD75" t="s">
        <v>1480</v>
      </c>
      <c r="AN75" t="s">
        <v>552</v>
      </c>
      <c r="AW75">
        <v>0</v>
      </c>
    </row>
    <row r="76" spans="2:49">
      <c r="B76" t="s">
        <v>1442</v>
      </c>
      <c r="C76">
        <v>71166289</v>
      </c>
      <c r="D76" t="s">
        <v>559</v>
      </c>
      <c r="E76" t="s">
        <v>1443</v>
      </c>
      <c r="F76" t="s">
        <v>1444</v>
      </c>
      <c r="G76" t="s">
        <v>561</v>
      </c>
      <c r="H76" t="s">
        <v>913</v>
      </c>
      <c r="I76" t="s">
        <v>36</v>
      </c>
      <c r="J76" t="s">
        <v>764</v>
      </c>
      <c r="K76">
        <v>266380</v>
      </c>
      <c r="L76">
        <v>226422.99</v>
      </c>
      <c r="M76">
        <v>39957.01</v>
      </c>
      <c r="N76" s="93">
        <v>266380</v>
      </c>
      <c r="O76" s="94">
        <v>226422.99</v>
      </c>
      <c r="P76" s="94">
        <v>39957.01</v>
      </c>
      <c r="Q76">
        <v>44439</v>
      </c>
      <c r="R76" t="s">
        <v>1085</v>
      </c>
      <c r="S76" t="s">
        <v>1086</v>
      </c>
      <c r="U76">
        <v>266380</v>
      </c>
      <c r="V76" s="117">
        <v>44159</v>
      </c>
      <c r="W76" s="119">
        <v>44166</v>
      </c>
      <c r="X76">
        <v>5489</v>
      </c>
      <c r="Y76">
        <v>5489</v>
      </c>
      <c r="Z76" t="s">
        <v>1481</v>
      </c>
      <c r="AA76" t="s">
        <v>1482</v>
      </c>
      <c r="AB76" t="s">
        <v>1051</v>
      </c>
      <c r="AC76" t="s">
        <v>1052</v>
      </c>
      <c r="AD76" t="s">
        <v>1483</v>
      </c>
      <c r="AN76" t="s">
        <v>560</v>
      </c>
      <c r="AW76">
        <v>0</v>
      </c>
    </row>
    <row r="77" spans="2:49">
      <c r="B77" t="s">
        <v>1445</v>
      </c>
      <c r="C77">
        <v>49864599</v>
      </c>
      <c r="D77" t="s">
        <v>526</v>
      </c>
      <c r="E77" t="s">
        <v>1446</v>
      </c>
      <c r="F77" t="s">
        <v>1447</v>
      </c>
      <c r="G77" t="s">
        <v>523</v>
      </c>
      <c r="H77" t="s">
        <v>1266</v>
      </c>
      <c r="I77" t="s">
        <v>36</v>
      </c>
      <c r="J77" t="s">
        <v>764</v>
      </c>
      <c r="K77">
        <v>1066376</v>
      </c>
      <c r="L77">
        <v>906419.58</v>
      </c>
      <c r="M77">
        <v>159956.42000000001</v>
      </c>
      <c r="N77" s="93">
        <v>1066376</v>
      </c>
      <c r="O77" s="94">
        <v>906419.58</v>
      </c>
      <c r="P77" s="94">
        <v>159956.42000000001</v>
      </c>
      <c r="Q77">
        <v>44957</v>
      </c>
      <c r="R77" t="s">
        <v>1272</v>
      </c>
      <c r="S77" t="s">
        <v>1273</v>
      </c>
      <c r="U77">
        <v>1066376</v>
      </c>
      <c r="V77" s="117">
        <v>44168</v>
      </c>
      <c r="W77" s="119">
        <v>44172</v>
      </c>
      <c r="X77">
        <v>4438</v>
      </c>
      <c r="Y77">
        <v>4438</v>
      </c>
      <c r="Z77" t="s">
        <v>1484</v>
      </c>
      <c r="AA77" t="s">
        <v>1485</v>
      </c>
      <c r="AB77" t="s">
        <v>1051</v>
      </c>
      <c r="AC77" t="s">
        <v>1052</v>
      </c>
      <c r="AD77" t="s">
        <v>1486</v>
      </c>
      <c r="AN77" t="s">
        <v>527</v>
      </c>
      <c r="AW77">
        <v>0</v>
      </c>
    </row>
    <row r="78" spans="2:49">
      <c r="B78" t="s">
        <v>1448</v>
      </c>
      <c r="C78">
        <v>72742038</v>
      </c>
      <c r="D78" t="s">
        <v>469</v>
      </c>
      <c r="E78" t="s">
        <v>1449</v>
      </c>
      <c r="F78" t="s">
        <v>1450</v>
      </c>
      <c r="G78" t="s">
        <v>772</v>
      </c>
      <c r="H78" t="s">
        <v>773</v>
      </c>
      <c r="I78" t="s">
        <v>36</v>
      </c>
      <c r="J78" t="s">
        <v>764</v>
      </c>
      <c r="K78">
        <v>406006</v>
      </c>
      <c r="L78">
        <v>345105.09</v>
      </c>
      <c r="M78">
        <v>60900.91</v>
      </c>
      <c r="N78" s="93">
        <v>406006</v>
      </c>
      <c r="O78" s="94">
        <v>345105.09</v>
      </c>
      <c r="P78" s="94">
        <v>60900.91</v>
      </c>
      <c r="Q78">
        <v>44957</v>
      </c>
      <c r="R78" t="s">
        <v>995</v>
      </c>
      <c r="S78" t="s">
        <v>996</v>
      </c>
      <c r="U78">
        <v>406006</v>
      </c>
      <c r="V78" s="117">
        <v>44168</v>
      </c>
      <c r="W78" s="119">
        <v>44172</v>
      </c>
      <c r="X78">
        <v>2310</v>
      </c>
      <c r="Y78">
        <v>2310</v>
      </c>
      <c r="Z78" t="s">
        <v>1484</v>
      </c>
      <c r="AA78" t="s">
        <v>1485</v>
      </c>
      <c r="AB78" t="s">
        <v>1051</v>
      </c>
      <c r="AC78" t="s">
        <v>1052</v>
      </c>
      <c r="AD78" t="s">
        <v>1487</v>
      </c>
      <c r="AN78" t="s">
        <v>470</v>
      </c>
      <c r="AW78">
        <v>0</v>
      </c>
    </row>
  </sheetData>
  <conditionalFormatting sqref="C1:C1048576">
    <cfRule type="duplicateValues" dxfId="1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33"/>
  <sheetViews>
    <sheetView workbookViewId="0">
      <selection activeCell="AL34" sqref="AL34"/>
    </sheetView>
  </sheetViews>
  <sheetFormatPr defaultRowHeight="15"/>
  <cols>
    <col min="2" max="2" width="30" customWidth="1"/>
    <col min="4" max="4" width="42.7109375" customWidth="1"/>
    <col min="5" max="29" width="9.140625" hidden="1" customWidth="1"/>
    <col min="30" max="30" width="9.140625" customWidth="1"/>
    <col min="31" max="34" width="9.140625" hidden="1" customWidth="1"/>
    <col min="35" max="35" width="10" style="94" customWidth="1"/>
    <col min="37" max="37" width="10.140625" style="117" bestFit="1" customWidth="1"/>
    <col min="38" max="38" width="10.140625" style="118" bestFit="1" customWidth="1"/>
    <col min="39" max="39" width="18" bestFit="1" customWidth="1"/>
    <col min="49" max="49" width="11.85546875" customWidth="1"/>
  </cols>
  <sheetData>
    <row r="1" spans="1:54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 s="117">
        <v>35</v>
      </c>
      <c r="AL1" s="117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</row>
    <row r="2" spans="1:54">
      <c r="A2" t="s">
        <v>715</v>
      </c>
      <c r="B2" t="s">
        <v>716</v>
      </c>
      <c r="C2" t="s">
        <v>717</v>
      </c>
      <c r="D2" t="s">
        <v>718</v>
      </c>
      <c r="E2" t="s">
        <v>719</v>
      </c>
      <c r="F2" t="s">
        <v>720</v>
      </c>
      <c r="G2" t="s">
        <v>721</v>
      </c>
      <c r="H2" t="s">
        <v>722</v>
      </c>
      <c r="I2" t="s">
        <v>723</v>
      </c>
      <c r="J2" t="s">
        <v>724</v>
      </c>
      <c r="K2" t="s">
        <v>725</v>
      </c>
      <c r="L2" t="s">
        <v>726</v>
      </c>
      <c r="M2" t="s">
        <v>727</v>
      </c>
      <c r="N2" t="s">
        <v>728</v>
      </c>
      <c r="O2" t="s">
        <v>729</v>
      </c>
      <c r="P2" t="s">
        <v>730</v>
      </c>
      <c r="Q2" t="s">
        <v>731</v>
      </c>
      <c r="R2" t="s">
        <v>734</v>
      </c>
      <c r="S2" t="s">
        <v>735</v>
      </c>
      <c r="T2" t="s">
        <v>717</v>
      </c>
      <c r="U2" t="s">
        <v>736</v>
      </c>
      <c r="V2" t="s">
        <v>737</v>
      </c>
      <c r="W2" t="s">
        <v>738</v>
      </c>
      <c r="X2" t="s">
        <v>739</v>
      </c>
      <c r="Y2" t="s">
        <v>740</v>
      </c>
      <c r="Z2" t="s">
        <v>741</v>
      </c>
      <c r="AA2" t="s">
        <v>742</v>
      </c>
      <c r="AB2" t="s">
        <v>743</v>
      </c>
      <c r="AC2" t="s">
        <v>744</v>
      </c>
      <c r="AD2" t="s">
        <v>745</v>
      </c>
      <c r="AE2" t="s">
        <v>746</v>
      </c>
      <c r="AF2" t="s">
        <v>747</v>
      </c>
      <c r="AG2" t="s">
        <v>748</v>
      </c>
      <c r="AH2" t="s">
        <v>749</v>
      </c>
      <c r="AI2" s="94" t="s">
        <v>750</v>
      </c>
      <c r="AJ2" t="s">
        <v>751</v>
      </c>
      <c r="AK2" s="117" t="s">
        <v>752</v>
      </c>
      <c r="AL2" s="118" t="s">
        <v>753</v>
      </c>
      <c r="AM2" t="s">
        <v>754</v>
      </c>
      <c r="AN2" t="s">
        <v>755</v>
      </c>
      <c r="AQ2" t="s">
        <v>756</v>
      </c>
      <c r="AR2" t="s">
        <v>757</v>
      </c>
      <c r="AS2" t="s">
        <v>758</v>
      </c>
      <c r="AU2" t="s">
        <v>756</v>
      </c>
      <c r="AV2" t="s">
        <v>757</v>
      </c>
      <c r="AW2" t="s">
        <v>758</v>
      </c>
      <c r="AY2" t="s">
        <v>1394</v>
      </c>
      <c r="AZ2" t="s">
        <v>1395</v>
      </c>
      <c r="BA2" t="s">
        <v>1396</v>
      </c>
      <c r="BB2" t="s">
        <v>1397</v>
      </c>
    </row>
    <row r="3" spans="1:54">
      <c r="A3">
        <v>11</v>
      </c>
      <c r="B3" t="s">
        <v>1155</v>
      </c>
      <c r="C3">
        <v>70695822</v>
      </c>
      <c r="D3" t="s">
        <v>1156</v>
      </c>
      <c r="E3" t="s">
        <v>1157</v>
      </c>
      <c r="F3" t="s">
        <v>1158</v>
      </c>
      <c r="G3" t="s">
        <v>617</v>
      </c>
      <c r="H3" t="s">
        <v>1159</v>
      </c>
      <c r="I3" t="s">
        <v>36</v>
      </c>
      <c r="J3" t="s">
        <v>764</v>
      </c>
      <c r="K3">
        <v>560259</v>
      </c>
      <c r="L3">
        <v>476220.14</v>
      </c>
      <c r="M3">
        <v>84038.86</v>
      </c>
      <c r="N3">
        <v>336155.4</v>
      </c>
      <c r="O3">
        <v>285732.08</v>
      </c>
      <c r="P3">
        <v>50423.32</v>
      </c>
      <c r="Q3">
        <v>43343</v>
      </c>
      <c r="R3" t="s">
        <v>1160</v>
      </c>
      <c r="S3" t="s">
        <v>1161</v>
      </c>
      <c r="U3">
        <v>336155.4</v>
      </c>
      <c r="V3">
        <v>42776</v>
      </c>
      <c r="W3">
        <v>42782</v>
      </c>
      <c r="X3">
        <v>5470</v>
      </c>
      <c r="Y3" t="s">
        <v>1162</v>
      </c>
      <c r="Z3" t="s">
        <v>1501</v>
      </c>
      <c r="AA3" t="s">
        <v>1372</v>
      </c>
      <c r="AB3" t="s">
        <v>1149</v>
      </c>
      <c r="AC3" t="s">
        <v>1150</v>
      </c>
      <c r="AD3" t="s">
        <v>1165</v>
      </c>
      <c r="AE3">
        <v>43888</v>
      </c>
      <c r="AF3">
        <v>43930</v>
      </c>
      <c r="AG3" t="s">
        <v>1166</v>
      </c>
      <c r="AH3" t="s">
        <v>1167</v>
      </c>
      <c r="AI3" s="94">
        <v>37391</v>
      </c>
      <c r="AJ3" t="s">
        <v>1168</v>
      </c>
      <c r="AK3" s="117">
        <v>43916</v>
      </c>
      <c r="AL3" s="118">
        <v>43923</v>
      </c>
      <c r="AM3">
        <v>1602200969</v>
      </c>
      <c r="AN3" t="s">
        <v>616</v>
      </c>
      <c r="AS3">
        <v>0</v>
      </c>
      <c r="AW3">
        <v>0</v>
      </c>
      <c r="AY3">
        <v>560259</v>
      </c>
      <c r="AZ3">
        <v>522868</v>
      </c>
      <c r="BA3">
        <v>37391</v>
      </c>
    </row>
    <row r="4" spans="1:54">
      <c r="A4">
        <v>17</v>
      </c>
      <c r="B4" t="s">
        <v>1142</v>
      </c>
      <c r="C4">
        <v>46746480</v>
      </c>
      <c r="D4" t="s">
        <v>1373</v>
      </c>
      <c r="E4" t="s">
        <v>1143</v>
      </c>
      <c r="F4" t="s">
        <v>1144</v>
      </c>
      <c r="G4" t="s">
        <v>1145</v>
      </c>
      <c r="H4" t="s">
        <v>773</v>
      </c>
      <c r="I4" t="s">
        <v>36</v>
      </c>
      <c r="J4" t="s">
        <v>764</v>
      </c>
      <c r="K4">
        <v>338480</v>
      </c>
      <c r="L4">
        <v>287708</v>
      </c>
      <c r="M4">
        <v>50772</v>
      </c>
      <c r="N4">
        <v>203088</v>
      </c>
      <c r="O4">
        <v>172624.8</v>
      </c>
      <c r="P4">
        <v>30463.200000000001</v>
      </c>
      <c r="Q4">
        <v>43434</v>
      </c>
      <c r="R4" t="s">
        <v>1146</v>
      </c>
      <c r="S4" t="s">
        <v>1147</v>
      </c>
      <c r="U4">
        <v>203088</v>
      </c>
      <c r="V4">
        <v>42776</v>
      </c>
      <c r="W4">
        <v>42782</v>
      </c>
      <c r="X4">
        <v>2434</v>
      </c>
      <c r="Y4" t="s">
        <v>1148</v>
      </c>
      <c r="Z4" t="s">
        <v>1374</v>
      </c>
      <c r="AA4" t="s">
        <v>1372</v>
      </c>
      <c r="AB4" t="s">
        <v>1149</v>
      </c>
      <c r="AC4" t="s">
        <v>1150</v>
      </c>
      <c r="AD4" t="s">
        <v>1151</v>
      </c>
      <c r="AE4">
        <v>43895</v>
      </c>
      <c r="AF4">
        <v>43941</v>
      </c>
      <c r="AG4" t="s">
        <v>1152</v>
      </c>
      <c r="AH4" t="s">
        <v>1153</v>
      </c>
      <c r="AI4" s="94">
        <v>61096</v>
      </c>
      <c r="AJ4" t="s">
        <v>1154</v>
      </c>
      <c r="AK4" s="117">
        <v>43922</v>
      </c>
      <c r="AL4" s="118">
        <v>43923</v>
      </c>
      <c r="AM4">
        <v>1602201735</v>
      </c>
      <c r="AN4" t="s">
        <v>471</v>
      </c>
      <c r="AS4">
        <v>0</v>
      </c>
      <c r="AW4">
        <v>0</v>
      </c>
      <c r="AY4">
        <v>338480</v>
      </c>
      <c r="AZ4">
        <v>277384</v>
      </c>
      <c r="BA4">
        <v>61096</v>
      </c>
    </row>
    <row r="5" spans="1:54">
      <c r="A5">
        <v>27</v>
      </c>
      <c r="B5" t="s">
        <v>1375</v>
      </c>
      <c r="C5">
        <v>46744924</v>
      </c>
      <c r="D5" t="s">
        <v>461</v>
      </c>
      <c r="E5" t="s">
        <v>1376</v>
      </c>
      <c r="F5" t="s">
        <v>901</v>
      </c>
      <c r="G5" t="s">
        <v>457</v>
      </c>
      <c r="H5" t="s">
        <v>773</v>
      </c>
      <c r="I5" t="s">
        <v>36</v>
      </c>
      <c r="J5" t="s">
        <v>764</v>
      </c>
      <c r="K5">
        <v>1412034</v>
      </c>
      <c r="L5">
        <v>1200228.8999999999</v>
      </c>
      <c r="M5">
        <v>211805.1</v>
      </c>
      <c r="N5">
        <v>847220.4</v>
      </c>
      <c r="O5">
        <v>720137.34</v>
      </c>
      <c r="P5">
        <v>127083.06</v>
      </c>
      <c r="Q5">
        <v>43312</v>
      </c>
      <c r="R5" t="s">
        <v>995</v>
      </c>
      <c r="S5" t="s">
        <v>996</v>
      </c>
      <c r="U5">
        <v>847220.4</v>
      </c>
      <c r="V5">
        <v>42781</v>
      </c>
      <c r="W5">
        <v>42783</v>
      </c>
      <c r="X5">
        <v>2480</v>
      </c>
      <c r="Y5" t="s">
        <v>1377</v>
      </c>
      <c r="Z5" t="s">
        <v>1378</v>
      </c>
      <c r="AA5" t="s">
        <v>1379</v>
      </c>
      <c r="AB5" t="s">
        <v>1149</v>
      </c>
      <c r="AC5" t="s">
        <v>1150</v>
      </c>
      <c r="AD5" t="s">
        <v>1380</v>
      </c>
      <c r="AE5">
        <v>44015</v>
      </c>
      <c r="AF5">
        <v>44045</v>
      </c>
      <c r="AI5" s="94">
        <v>70601.7</v>
      </c>
      <c r="AJ5" t="s">
        <v>1381</v>
      </c>
      <c r="AK5" s="117">
        <v>44028</v>
      </c>
      <c r="AL5" s="118">
        <v>44034</v>
      </c>
      <c r="AM5">
        <v>1602200942</v>
      </c>
      <c r="AN5" t="s">
        <v>462</v>
      </c>
      <c r="AS5">
        <v>0</v>
      </c>
      <c r="AW5">
        <v>0</v>
      </c>
      <c r="AY5">
        <v>1412034</v>
      </c>
      <c r="AZ5">
        <v>1412034</v>
      </c>
      <c r="BA5">
        <v>0</v>
      </c>
    </row>
    <row r="6" spans="1:54">
      <c r="A6">
        <v>50</v>
      </c>
      <c r="B6" t="s">
        <v>1208</v>
      </c>
      <c r="C6">
        <v>63154617</v>
      </c>
      <c r="D6" t="s">
        <v>488</v>
      </c>
      <c r="E6" t="s">
        <v>1209</v>
      </c>
      <c r="F6" t="s">
        <v>1210</v>
      </c>
      <c r="G6" t="s">
        <v>487</v>
      </c>
      <c r="H6" t="s">
        <v>1211</v>
      </c>
      <c r="I6" t="s">
        <v>36</v>
      </c>
      <c r="J6" t="s">
        <v>764</v>
      </c>
      <c r="K6">
        <v>2816761</v>
      </c>
      <c r="L6">
        <v>2394246.83</v>
      </c>
      <c r="M6">
        <v>422514.17</v>
      </c>
      <c r="N6">
        <v>1690056.6</v>
      </c>
      <c r="O6">
        <v>1436548.1</v>
      </c>
      <c r="P6">
        <v>253508.5</v>
      </c>
      <c r="Q6">
        <v>43343</v>
      </c>
      <c r="R6" t="s">
        <v>1212</v>
      </c>
      <c r="S6" t="s">
        <v>1213</v>
      </c>
      <c r="U6">
        <v>1690056.6</v>
      </c>
      <c r="V6">
        <v>42810</v>
      </c>
      <c r="W6">
        <v>42814</v>
      </c>
      <c r="X6">
        <v>2448</v>
      </c>
      <c r="Y6" t="s">
        <v>1502</v>
      </c>
      <c r="Z6" t="s">
        <v>1503</v>
      </c>
      <c r="AA6" t="s">
        <v>1504</v>
      </c>
      <c r="AB6" t="s">
        <v>1214</v>
      </c>
      <c r="AC6" t="s">
        <v>1215</v>
      </c>
      <c r="AD6" t="s">
        <v>1216</v>
      </c>
      <c r="AE6">
        <v>43873</v>
      </c>
      <c r="AF6">
        <v>43915</v>
      </c>
      <c r="AG6" t="s">
        <v>1217</v>
      </c>
      <c r="AH6" t="s">
        <v>1218</v>
      </c>
      <c r="AI6" s="94">
        <v>217786</v>
      </c>
      <c r="AJ6" t="s">
        <v>1219</v>
      </c>
      <c r="AK6" s="117">
        <v>43910</v>
      </c>
      <c r="AL6" s="118">
        <v>43913</v>
      </c>
      <c r="AM6">
        <v>1602202440</v>
      </c>
      <c r="AN6" t="s">
        <v>489</v>
      </c>
      <c r="AS6">
        <v>0</v>
      </c>
      <c r="AW6">
        <v>0</v>
      </c>
      <c r="AY6">
        <v>2816761</v>
      </c>
      <c r="AZ6">
        <v>2598975</v>
      </c>
      <c r="BA6">
        <v>217786</v>
      </c>
    </row>
    <row r="7" spans="1:54">
      <c r="A7">
        <v>58</v>
      </c>
      <c r="B7" t="s">
        <v>1192</v>
      </c>
      <c r="C7">
        <v>72753846</v>
      </c>
      <c r="D7" t="s">
        <v>1193</v>
      </c>
      <c r="E7" t="s">
        <v>1194</v>
      </c>
      <c r="F7" t="s">
        <v>1195</v>
      </c>
      <c r="G7" t="s">
        <v>499</v>
      </c>
      <c r="H7" t="s">
        <v>1196</v>
      </c>
      <c r="I7" t="s">
        <v>36</v>
      </c>
      <c r="J7" t="s">
        <v>764</v>
      </c>
      <c r="K7">
        <v>452419</v>
      </c>
      <c r="L7">
        <v>384556.15</v>
      </c>
      <c r="M7">
        <v>67862.850000000006</v>
      </c>
      <c r="N7">
        <v>271451.40000000002</v>
      </c>
      <c r="O7">
        <v>230733.68</v>
      </c>
      <c r="P7">
        <v>40717.72</v>
      </c>
      <c r="Q7">
        <v>43465</v>
      </c>
      <c r="R7" t="s">
        <v>1197</v>
      </c>
      <c r="S7" t="s">
        <v>1198</v>
      </c>
      <c r="U7">
        <v>271451.40000000002</v>
      </c>
      <c r="V7">
        <v>42824</v>
      </c>
      <c r="W7">
        <v>42828</v>
      </c>
      <c r="X7">
        <v>2464</v>
      </c>
      <c r="Y7" t="s">
        <v>1382</v>
      </c>
      <c r="Z7" t="s">
        <v>1383</v>
      </c>
      <c r="AA7" t="s">
        <v>1384</v>
      </c>
      <c r="AB7" t="s">
        <v>1149</v>
      </c>
      <c r="AC7" t="s">
        <v>1150</v>
      </c>
      <c r="AD7" t="s">
        <v>1199</v>
      </c>
      <c r="AE7">
        <v>43970</v>
      </c>
      <c r="AF7">
        <v>44012</v>
      </c>
      <c r="AG7" t="s">
        <v>1200</v>
      </c>
      <c r="AH7" t="s">
        <v>1201</v>
      </c>
      <c r="AI7" s="94">
        <v>6454</v>
      </c>
      <c r="AJ7" t="s">
        <v>1202</v>
      </c>
      <c r="AK7" s="117">
        <v>44033</v>
      </c>
      <c r="AL7" s="118">
        <v>44034</v>
      </c>
      <c r="AM7">
        <v>1602203219</v>
      </c>
      <c r="AN7" t="s">
        <v>498</v>
      </c>
      <c r="AS7">
        <v>0</v>
      </c>
      <c r="AW7">
        <v>0</v>
      </c>
      <c r="AY7">
        <v>452419</v>
      </c>
      <c r="AZ7">
        <v>445965</v>
      </c>
      <c r="BA7">
        <v>6454</v>
      </c>
    </row>
    <row r="8" spans="1:54">
      <c r="A8">
        <v>63</v>
      </c>
      <c r="B8" t="s">
        <v>1230</v>
      </c>
      <c r="C8">
        <v>72742950</v>
      </c>
      <c r="D8" t="s">
        <v>509</v>
      </c>
      <c r="E8" t="s">
        <v>1231</v>
      </c>
      <c r="F8" t="s">
        <v>1232</v>
      </c>
      <c r="G8" t="s">
        <v>1233</v>
      </c>
      <c r="H8" t="s">
        <v>1234</v>
      </c>
      <c r="I8" t="s">
        <v>36</v>
      </c>
      <c r="J8" t="s">
        <v>764</v>
      </c>
      <c r="K8">
        <v>907294</v>
      </c>
      <c r="L8">
        <v>771199.9</v>
      </c>
      <c r="M8">
        <v>136094.1</v>
      </c>
      <c r="N8">
        <v>544376.4</v>
      </c>
      <c r="O8">
        <v>462719.94</v>
      </c>
      <c r="P8">
        <v>81656.460000000006</v>
      </c>
      <c r="Q8">
        <v>43465</v>
      </c>
      <c r="R8" t="s">
        <v>1239</v>
      </c>
      <c r="S8" t="s">
        <v>1240</v>
      </c>
      <c r="U8">
        <v>544376.4</v>
      </c>
      <c r="V8">
        <v>42829</v>
      </c>
      <c r="W8">
        <v>42835</v>
      </c>
      <c r="X8">
        <v>3411</v>
      </c>
      <c r="Y8" t="s">
        <v>1505</v>
      </c>
      <c r="Z8" t="s">
        <v>1506</v>
      </c>
      <c r="AA8" t="s">
        <v>1507</v>
      </c>
      <c r="AB8" t="s">
        <v>1149</v>
      </c>
      <c r="AC8" t="s">
        <v>1150</v>
      </c>
      <c r="AD8" t="s">
        <v>1241</v>
      </c>
      <c r="AE8">
        <v>44027</v>
      </c>
      <c r="AF8">
        <v>44069</v>
      </c>
      <c r="AG8" t="s">
        <v>1242</v>
      </c>
      <c r="AH8" t="s">
        <v>1243</v>
      </c>
      <c r="AI8" s="94">
        <v>16821</v>
      </c>
      <c r="AJ8" t="s">
        <v>1244</v>
      </c>
      <c r="AK8" s="117">
        <v>44062</v>
      </c>
      <c r="AL8" s="118">
        <v>44063</v>
      </c>
      <c r="AM8">
        <v>1602204057</v>
      </c>
      <c r="AN8" t="s">
        <v>510</v>
      </c>
      <c r="AS8">
        <v>0</v>
      </c>
      <c r="AW8">
        <v>0</v>
      </c>
      <c r="AY8">
        <v>907294</v>
      </c>
      <c r="AZ8">
        <v>890473</v>
      </c>
      <c r="BA8">
        <v>16821</v>
      </c>
    </row>
    <row r="9" spans="1:54">
      <c r="A9">
        <v>70</v>
      </c>
      <c r="B9" t="s">
        <v>1176</v>
      </c>
      <c r="C9">
        <v>70695342</v>
      </c>
      <c r="D9" t="s">
        <v>551</v>
      </c>
      <c r="E9" t="s">
        <v>1177</v>
      </c>
      <c r="F9" t="s">
        <v>1178</v>
      </c>
      <c r="G9" t="s">
        <v>550</v>
      </c>
      <c r="H9" t="s">
        <v>1179</v>
      </c>
      <c r="I9" t="s">
        <v>36</v>
      </c>
      <c r="J9" t="s">
        <v>764</v>
      </c>
      <c r="K9">
        <v>411617</v>
      </c>
      <c r="L9">
        <v>349874.45</v>
      </c>
      <c r="M9">
        <v>61742.55</v>
      </c>
      <c r="N9">
        <v>246970.2</v>
      </c>
      <c r="O9">
        <v>209924.67</v>
      </c>
      <c r="P9">
        <v>37045.53</v>
      </c>
      <c r="Q9">
        <v>43465</v>
      </c>
      <c r="R9" t="s">
        <v>1180</v>
      </c>
      <c r="S9" t="s">
        <v>1181</v>
      </c>
      <c r="U9">
        <v>246970.2</v>
      </c>
      <c r="V9">
        <v>42837</v>
      </c>
      <c r="W9">
        <v>42844</v>
      </c>
      <c r="X9">
        <v>4402</v>
      </c>
      <c r="Y9" t="s">
        <v>1508</v>
      </c>
      <c r="Z9" t="s">
        <v>1509</v>
      </c>
      <c r="AA9" t="s">
        <v>1510</v>
      </c>
      <c r="AB9" t="s">
        <v>1149</v>
      </c>
      <c r="AC9" t="s">
        <v>1150</v>
      </c>
      <c r="AD9" t="s">
        <v>1182</v>
      </c>
      <c r="AE9">
        <v>43839</v>
      </c>
      <c r="AI9" s="94">
        <v>3227</v>
      </c>
      <c r="AK9" s="117">
        <v>43850</v>
      </c>
      <c r="AL9" s="118">
        <v>43857</v>
      </c>
      <c r="AN9" t="s">
        <v>552</v>
      </c>
      <c r="AS9">
        <v>0</v>
      </c>
      <c r="AW9">
        <v>0</v>
      </c>
      <c r="AY9">
        <v>411617</v>
      </c>
      <c r="AZ9">
        <v>408390</v>
      </c>
      <c r="BA9">
        <v>3227</v>
      </c>
    </row>
    <row r="10" spans="1:54">
      <c r="A10">
        <v>77</v>
      </c>
      <c r="B10" t="s">
        <v>1169</v>
      </c>
      <c r="C10">
        <v>62237039</v>
      </c>
      <c r="D10" t="s">
        <v>1170</v>
      </c>
      <c r="E10" t="s">
        <v>1171</v>
      </c>
      <c r="G10" t="s">
        <v>781</v>
      </c>
      <c r="J10" t="s">
        <v>1172</v>
      </c>
      <c r="N10">
        <v>8300000</v>
      </c>
      <c r="O10">
        <v>6706400</v>
      </c>
      <c r="P10">
        <v>1593600</v>
      </c>
      <c r="U10">
        <v>8300000</v>
      </c>
      <c r="V10">
        <v>42823</v>
      </c>
      <c r="W10">
        <v>42844</v>
      </c>
      <c r="X10">
        <v>1425</v>
      </c>
      <c r="Y10">
        <v>330631425</v>
      </c>
      <c r="Z10" t="s">
        <v>1511</v>
      </c>
      <c r="AA10" t="s">
        <v>1512</v>
      </c>
      <c r="AB10" t="s">
        <v>1173</v>
      </c>
      <c r="AC10" t="s">
        <v>1174</v>
      </c>
      <c r="AD10" t="s">
        <v>1175</v>
      </c>
      <c r="AI10" s="94">
        <v>236234.23999999999</v>
      </c>
      <c r="AK10" s="117">
        <v>44091</v>
      </c>
      <c r="AL10" s="118">
        <v>44111</v>
      </c>
      <c r="AM10">
        <v>1601000577</v>
      </c>
      <c r="AS10">
        <v>0</v>
      </c>
      <c r="AW10">
        <v>0</v>
      </c>
    </row>
    <row r="11" spans="1:54">
      <c r="A11">
        <v>84</v>
      </c>
      <c r="B11" t="s">
        <v>1220</v>
      </c>
      <c r="C11">
        <v>70694974</v>
      </c>
      <c r="D11" t="s">
        <v>521</v>
      </c>
      <c r="E11" t="s">
        <v>1221</v>
      </c>
      <c r="F11" t="s">
        <v>1222</v>
      </c>
      <c r="G11" t="s">
        <v>519</v>
      </c>
      <c r="H11" t="s">
        <v>931</v>
      </c>
      <c r="I11" t="s">
        <v>36</v>
      </c>
      <c r="J11" t="s">
        <v>764</v>
      </c>
      <c r="K11">
        <v>702116</v>
      </c>
      <c r="L11">
        <v>596798.6</v>
      </c>
      <c r="M11">
        <v>105317.4</v>
      </c>
      <c r="N11">
        <v>421269.6</v>
      </c>
      <c r="O11">
        <v>358079.16</v>
      </c>
      <c r="P11">
        <v>63190.44</v>
      </c>
      <c r="Q11">
        <v>43496</v>
      </c>
      <c r="R11" t="s">
        <v>1098</v>
      </c>
      <c r="S11" t="s">
        <v>1099</v>
      </c>
      <c r="U11">
        <v>421269.6</v>
      </c>
      <c r="V11">
        <v>42859</v>
      </c>
      <c r="W11">
        <v>42860</v>
      </c>
      <c r="X11">
        <v>3446</v>
      </c>
      <c r="Y11" t="s">
        <v>1513</v>
      </c>
      <c r="Z11" t="s">
        <v>1514</v>
      </c>
      <c r="AA11" t="s">
        <v>1515</v>
      </c>
      <c r="AB11" t="s">
        <v>1149</v>
      </c>
      <c r="AC11" t="s">
        <v>1150</v>
      </c>
      <c r="AD11" t="s">
        <v>1223</v>
      </c>
      <c r="AE11">
        <v>43882</v>
      </c>
      <c r="AF11">
        <v>43924</v>
      </c>
      <c r="AG11" t="s">
        <v>1224</v>
      </c>
      <c r="AH11" t="s">
        <v>1225</v>
      </c>
      <c r="AI11" s="94">
        <v>296847</v>
      </c>
      <c r="AJ11" t="s">
        <v>1226</v>
      </c>
      <c r="AK11" s="117">
        <v>43922</v>
      </c>
      <c r="AL11" s="118">
        <v>43923</v>
      </c>
      <c r="AM11">
        <v>1602203964</v>
      </c>
      <c r="AN11" t="s">
        <v>522</v>
      </c>
      <c r="AS11">
        <v>0</v>
      </c>
      <c r="AW11">
        <v>0</v>
      </c>
      <c r="AY11">
        <v>702116</v>
      </c>
      <c r="AZ11">
        <v>405269</v>
      </c>
      <c r="BA11">
        <v>296847</v>
      </c>
    </row>
    <row r="12" spans="1:54">
      <c r="A12">
        <v>88</v>
      </c>
      <c r="B12" t="s">
        <v>1203</v>
      </c>
      <c r="C12">
        <v>854751</v>
      </c>
      <c r="D12" t="s">
        <v>1204</v>
      </c>
      <c r="E12" t="s">
        <v>1205</v>
      </c>
      <c r="F12" t="s">
        <v>1206</v>
      </c>
      <c r="G12" t="s">
        <v>577</v>
      </c>
      <c r="H12" t="s">
        <v>879</v>
      </c>
      <c r="I12" t="s">
        <v>36</v>
      </c>
      <c r="J12" t="s">
        <v>764</v>
      </c>
      <c r="K12">
        <v>1393019</v>
      </c>
      <c r="L12">
        <v>1184066.1499999999</v>
      </c>
      <c r="M12">
        <v>208952.85</v>
      </c>
      <c r="N12">
        <v>835811.4</v>
      </c>
      <c r="O12">
        <v>710439.69</v>
      </c>
      <c r="P12">
        <v>125371.71</v>
      </c>
      <c r="Q12">
        <v>43496</v>
      </c>
      <c r="R12" t="s">
        <v>1063</v>
      </c>
      <c r="S12" t="s">
        <v>1064</v>
      </c>
      <c r="U12">
        <v>835811.4</v>
      </c>
      <c r="V12">
        <v>42873</v>
      </c>
      <c r="W12">
        <v>42874</v>
      </c>
      <c r="X12">
        <v>5422</v>
      </c>
      <c r="Y12" t="s">
        <v>1516</v>
      </c>
      <c r="Z12" t="s">
        <v>1517</v>
      </c>
      <c r="AA12" t="s">
        <v>1518</v>
      </c>
      <c r="AB12" t="s">
        <v>1149</v>
      </c>
      <c r="AC12" t="s">
        <v>1150</v>
      </c>
      <c r="AD12" t="s">
        <v>1207</v>
      </c>
      <c r="AE12">
        <v>43853</v>
      </c>
      <c r="AI12" s="94">
        <v>6752</v>
      </c>
      <c r="AK12" s="117">
        <v>43879</v>
      </c>
      <c r="AL12" s="118">
        <v>43880</v>
      </c>
      <c r="AN12" t="s">
        <v>580</v>
      </c>
      <c r="AS12">
        <v>0</v>
      </c>
      <c r="AW12">
        <v>0</v>
      </c>
      <c r="AY12">
        <v>1393019</v>
      </c>
      <c r="AZ12">
        <v>1386267</v>
      </c>
      <c r="BA12">
        <v>6752</v>
      </c>
    </row>
    <row r="13" spans="1:54">
      <c r="A13">
        <v>95</v>
      </c>
      <c r="B13" t="s">
        <v>1263</v>
      </c>
      <c r="C13">
        <v>46750045</v>
      </c>
      <c r="D13" t="s">
        <v>524</v>
      </c>
      <c r="E13" t="s">
        <v>1264</v>
      </c>
      <c r="F13" t="s">
        <v>1265</v>
      </c>
      <c r="G13" t="s">
        <v>523</v>
      </c>
      <c r="H13" t="s">
        <v>1266</v>
      </c>
      <c r="I13" t="s">
        <v>36</v>
      </c>
      <c r="J13" t="s">
        <v>764</v>
      </c>
      <c r="K13">
        <v>1776765</v>
      </c>
      <c r="L13">
        <v>1510250.24</v>
      </c>
      <c r="M13">
        <v>266514.76</v>
      </c>
      <c r="N13">
        <v>1066059</v>
      </c>
      <c r="O13">
        <v>906150.14</v>
      </c>
      <c r="P13">
        <v>159908.85999999999</v>
      </c>
      <c r="Q13">
        <v>43646</v>
      </c>
      <c r="R13" t="s">
        <v>1272</v>
      </c>
      <c r="S13" t="s">
        <v>1273</v>
      </c>
      <c r="U13">
        <v>1066059</v>
      </c>
      <c r="V13">
        <v>42893</v>
      </c>
      <c r="W13">
        <v>42898</v>
      </c>
      <c r="X13">
        <v>4443</v>
      </c>
      <c r="Y13" t="s">
        <v>1519</v>
      </c>
      <c r="Z13" t="s">
        <v>1520</v>
      </c>
      <c r="AA13" t="s">
        <v>1521</v>
      </c>
      <c r="AB13" t="s">
        <v>1214</v>
      </c>
      <c r="AC13" t="s">
        <v>1215</v>
      </c>
      <c r="AD13" t="s">
        <v>1274</v>
      </c>
      <c r="AE13">
        <v>43970</v>
      </c>
      <c r="AF13">
        <v>44012</v>
      </c>
      <c r="AG13" t="s">
        <v>1275</v>
      </c>
      <c r="AH13" t="s">
        <v>1276</v>
      </c>
      <c r="AI13" s="94">
        <v>17277</v>
      </c>
      <c r="AJ13" t="s">
        <v>1277</v>
      </c>
      <c r="AK13" s="117">
        <v>44007</v>
      </c>
      <c r="AL13" s="118">
        <v>44011</v>
      </c>
      <c r="AM13">
        <v>1602205430</v>
      </c>
      <c r="AN13" t="s">
        <v>525</v>
      </c>
      <c r="AS13">
        <v>0</v>
      </c>
      <c r="AW13">
        <v>0</v>
      </c>
      <c r="AY13">
        <v>1776765</v>
      </c>
      <c r="AZ13">
        <v>1759488</v>
      </c>
      <c r="BA13">
        <v>17277</v>
      </c>
    </row>
    <row r="14" spans="1:54">
      <c r="A14">
        <v>97</v>
      </c>
      <c r="B14" t="s">
        <v>1250</v>
      </c>
      <c r="C14">
        <v>72745045</v>
      </c>
      <c r="D14" t="s">
        <v>490</v>
      </c>
      <c r="E14" t="s">
        <v>1251</v>
      </c>
      <c r="F14" t="s">
        <v>904</v>
      </c>
      <c r="G14" t="s">
        <v>492</v>
      </c>
      <c r="H14" t="s">
        <v>905</v>
      </c>
      <c r="I14" t="s">
        <v>36</v>
      </c>
      <c r="J14" t="s">
        <v>764</v>
      </c>
      <c r="K14">
        <v>446075</v>
      </c>
      <c r="L14">
        <v>379163.74</v>
      </c>
      <c r="M14">
        <v>66911.259999999995</v>
      </c>
      <c r="N14">
        <v>267645</v>
      </c>
      <c r="O14">
        <v>227498.23999999999</v>
      </c>
      <c r="P14">
        <v>40146.76</v>
      </c>
      <c r="Q14">
        <v>43496</v>
      </c>
      <c r="R14" t="s">
        <v>1081</v>
      </c>
      <c r="S14" t="s">
        <v>1082</v>
      </c>
      <c r="U14">
        <v>267645</v>
      </c>
      <c r="V14">
        <v>42888</v>
      </c>
      <c r="W14">
        <v>42898</v>
      </c>
      <c r="X14">
        <v>2450</v>
      </c>
      <c r="Y14" t="s">
        <v>1522</v>
      </c>
      <c r="Z14" t="s">
        <v>1520</v>
      </c>
      <c r="AA14" t="s">
        <v>1521</v>
      </c>
      <c r="AB14" t="s">
        <v>1149</v>
      </c>
      <c r="AC14" t="s">
        <v>1150</v>
      </c>
      <c r="AD14" t="s">
        <v>1252</v>
      </c>
      <c r="AE14">
        <v>43999</v>
      </c>
      <c r="AF14">
        <v>44042</v>
      </c>
      <c r="AG14" t="s">
        <v>1253</v>
      </c>
      <c r="AH14" t="s">
        <v>1254</v>
      </c>
      <c r="AI14" s="94">
        <v>222889</v>
      </c>
      <c r="AJ14" t="s">
        <v>1255</v>
      </c>
      <c r="AK14" s="117">
        <v>44006</v>
      </c>
      <c r="AL14" s="118">
        <v>44011</v>
      </c>
      <c r="AM14">
        <v>1602204456</v>
      </c>
      <c r="AN14" t="s">
        <v>491</v>
      </c>
      <c r="AS14">
        <v>0</v>
      </c>
      <c r="AW14">
        <v>0</v>
      </c>
      <c r="AY14">
        <v>446075</v>
      </c>
      <c r="AZ14">
        <v>223186</v>
      </c>
      <c r="BA14">
        <v>222889</v>
      </c>
    </row>
    <row r="15" spans="1:54">
      <c r="A15">
        <v>132</v>
      </c>
      <c r="B15" t="s">
        <v>1227</v>
      </c>
      <c r="C15">
        <v>72076950</v>
      </c>
      <c r="D15" t="s">
        <v>458</v>
      </c>
      <c r="E15" t="s">
        <v>1228</v>
      </c>
      <c r="F15" t="s">
        <v>1229</v>
      </c>
      <c r="G15" t="s">
        <v>772</v>
      </c>
      <c r="H15" t="s">
        <v>773</v>
      </c>
      <c r="I15" t="s">
        <v>36</v>
      </c>
      <c r="J15" t="s">
        <v>764</v>
      </c>
      <c r="K15">
        <v>500966</v>
      </c>
      <c r="L15">
        <v>425821.1</v>
      </c>
      <c r="M15">
        <v>75144.899999999994</v>
      </c>
      <c r="N15">
        <v>300579.59999999998</v>
      </c>
      <c r="O15">
        <v>255492.66</v>
      </c>
      <c r="P15">
        <v>45086.94</v>
      </c>
      <c r="Q15">
        <v>43585</v>
      </c>
      <c r="R15" t="s">
        <v>995</v>
      </c>
      <c r="S15" t="s">
        <v>996</v>
      </c>
      <c r="U15">
        <v>300579.59999999998</v>
      </c>
      <c r="V15">
        <v>42926</v>
      </c>
      <c r="W15">
        <v>42928</v>
      </c>
      <c r="X15">
        <v>2327</v>
      </c>
      <c r="Y15" t="s">
        <v>1523</v>
      </c>
      <c r="Z15" t="s">
        <v>1524</v>
      </c>
      <c r="AA15" t="s">
        <v>1525</v>
      </c>
      <c r="AB15" t="s">
        <v>1149</v>
      </c>
      <c r="AC15" t="s">
        <v>1150</v>
      </c>
      <c r="AD15" t="s">
        <v>1235</v>
      </c>
      <c r="AE15">
        <v>43915</v>
      </c>
      <c r="AF15">
        <v>43963</v>
      </c>
      <c r="AG15" t="s">
        <v>1236</v>
      </c>
      <c r="AH15" t="s">
        <v>1237</v>
      </c>
      <c r="AI15" s="94">
        <v>56340</v>
      </c>
      <c r="AJ15" t="s">
        <v>1238</v>
      </c>
      <c r="AK15" s="117">
        <v>43948</v>
      </c>
      <c r="AL15" s="118">
        <v>43957</v>
      </c>
      <c r="AM15">
        <v>1602203922</v>
      </c>
      <c r="AN15" t="s">
        <v>459</v>
      </c>
      <c r="AS15">
        <v>0</v>
      </c>
      <c r="AW15">
        <v>0</v>
      </c>
      <c r="AY15">
        <v>500966</v>
      </c>
      <c r="AZ15">
        <v>444626</v>
      </c>
      <c r="BA15">
        <v>56340</v>
      </c>
    </row>
    <row r="16" spans="1:54">
      <c r="A16">
        <v>136</v>
      </c>
      <c r="B16" t="s">
        <v>1267</v>
      </c>
      <c r="C16">
        <v>72744481</v>
      </c>
      <c r="D16" t="s">
        <v>1268</v>
      </c>
      <c r="E16" t="s">
        <v>1269</v>
      </c>
      <c r="F16" t="s">
        <v>1270</v>
      </c>
      <c r="G16" t="s">
        <v>558</v>
      </c>
      <c r="H16" t="s">
        <v>1271</v>
      </c>
      <c r="I16" t="s">
        <v>36</v>
      </c>
      <c r="J16" t="s">
        <v>764</v>
      </c>
      <c r="K16">
        <v>802402</v>
      </c>
      <c r="L16">
        <v>682041.69</v>
      </c>
      <c r="M16">
        <v>120360.31</v>
      </c>
      <c r="N16">
        <v>481441.2</v>
      </c>
      <c r="O16">
        <v>409225.01</v>
      </c>
      <c r="P16">
        <v>72216.19</v>
      </c>
      <c r="Q16">
        <v>43708</v>
      </c>
      <c r="R16" t="s">
        <v>1278</v>
      </c>
      <c r="S16" t="s">
        <v>1279</v>
      </c>
      <c r="U16">
        <v>481441.2</v>
      </c>
      <c r="V16">
        <v>42927</v>
      </c>
      <c r="W16">
        <v>42928</v>
      </c>
      <c r="X16">
        <v>4434</v>
      </c>
      <c r="Y16" t="s">
        <v>1526</v>
      </c>
      <c r="Z16" t="s">
        <v>1524</v>
      </c>
      <c r="AA16" t="s">
        <v>1525</v>
      </c>
      <c r="AB16" t="s">
        <v>1149</v>
      </c>
      <c r="AC16" t="s">
        <v>1150</v>
      </c>
      <c r="AD16" t="s">
        <v>1280</v>
      </c>
      <c r="AE16">
        <v>44061</v>
      </c>
      <c r="AF16">
        <v>44104</v>
      </c>
      <c r="AG16" t="s">
        <v>1200</v>
      </c>
      <c r="AH16" t="s">
        <v>1201</v>
      </c>
      <c r="AI16" s="94">
        <v>29698</v>
      </c>
      <c r="AJ16" t="s">
        <v>1281</v>
      </c>
      <c r="AK16" s="117">
        <v>44099</v>
      </c>
      <c r="AL16" s="118">
        <v>44103</v>
      </c>
      <c r="AM16">
        <v>1602204430</v>
      </c>
      <c r="AN16" t="s">
        <v>557</v>
      </c>
      <c r="AS16">
        <v>0</v>
      </c>
      <c r="AW16">
        <v>0</v>
      </c>
      <c r="AY16">
        <v>802402</v>
      </c>
      <c r="AZ16">
        <v>772704</v>
      </c>
      <c r="BA16">
        <v>29698</v>
      </c>
    </row>
    <row r="17" spans="1:54">
      <c r="A17">
        <v>138</v>
      </c>
      <c r="B17" t="s">
        <v>1256</v>
      </c>
      <c r="C17">
        <v>70884978</v>
      </c>
      <c r="D17" t="s">
        <v>463</v>
      </c>
      <c r="E17" t="s">
        <v>1257</v>
      </c>
      <c r="F17" t="s">
        <v>1258</v>
      </c>
      <c r="G17" t="s">
        <v>772</v>
      </c>
      <c r="H17" t="s">
        <v>773</v>
      </c>
      <c r="I17" t="s">
        <v>36</v>
      </c>
      <c r="J17" t="s">
        <v>764</v>
      </c>
      <c r="K17">
        <v>934551</v>
      </c>
      <c r="L17">
        <v>794368.35</v>
      </c>
      <c r="M17">
        <v>140182.65</v>
      </c>
      <c r="N17">
        <v>560730.6</v>
      </c>
      <c r="O17">
        <v>476621.01</v>
      </c>
      <c r="P17">
        <v>84109.59</v>
      </c>
      <c r="Q17">
        <v>43708</v>
      </c>
      <c r="R17" t="s">
        <v>995</v>
      </c>
      <c r="S17" t="s">
        <v>996</v>
      </c>
      <c r="U17">
        <v>560730.6</v>
      </c>
      <c r="V17">
        <v>42927</v>
      </c>
      <c r="W17">
        <v>42928</v>
      </c>
      <c r="X17">
        <v>2488</v>
      </c>
      <c r="Y17" t="s">
        <v>1527</v>
      </c>
      <c r="Z17" t="s">
        <v>1524</v>
      </c>
      <c r="AA17" t="s">
        <v>1525</v>
      </c>
      <c r="AB17" t="s">
        <v>1149</v>
      </c>
      <c r="AC17" t="s">
        <v>1150</v>
      </c>
      <c r="AD17" t="s">
        <v>1259</v>
      </c>
      <c r="AE17">
        <v>43915</v>
      </c>
      <c r="AF17">
        <v>43963</v>
      </c>
      <c r="AG17" t="s">
        <v>1260</v>
      </c>
      <c r="AH17" t="s">
        <v>1261</v>
      </c>
      <c r="AI17" s="94">
        <v>11214</v>
      </c>
      <c r="AJ17" t="s">
        <v>1262</v>
      </c>
      <c r="AK17" s="117">
        <v>43965</v>
      </c>
      <c r="AL17" s="118">
        <v>43966</v>
      </c>
      <c r="AM17">
        <v>1602204729</v>
      </c>
      <c r="AN17" t="s">
        <v>464</v>
      </c>
      <c r="AS17">
        <v>0</v>
      </c>
      <c r="AW17">
        <v>0</v>
      </c>
      <c r="AY17">
        <v>934551</v>
      </c>
      <c r="AZ17">
        <v>923337</v>
      </c>
      <c r="BA17">
        <v>11214</v>
      </c>
    </row>
    <row r="18" spans="1:54">
      <c r="A18">
        <v>150</v>
      </c>
      <c r="B18" t="s">
        <v>1335</v>
      </c>
      <c r="C18">
        <v>828840</v>
      </c>
      <c r="D18" t="s">
        <v>38</v>
      </c>
      <c r="E18" t="s">
        <v>1336</v>
      </c>
      <c r="F18" t="s">
        <v>796</v>
      </c>
      <c r="G18" t="s">
        <v>781</v>
      </c>
      <c r="H18" t="s">
        <v>781</v>
      </c>
      <c r="I18" t="s">
        <v>36</v>
      </c>
      <c r="J18" t="s">
        <v>764</v>
      </c>
      <c r="K18">
        <v>617394</v>
      </c>
      <c r="L18">
        <v>524784.88</v>
      </c>
      <c r="M18">
        <v>92609.12</v>
      </c>
      <c r="N18">
        <v>370436.4</v>
      </c>
      <c r="O18">
        <v>314870.92</v>
      </c>
      <c r="P18">
        <v>55565.48</v>
      </c>
      <c r="Q18">
        <v>43496</v>
      </c>
      <c r="R18" t="s">
        <v>1003</v>
      </c>
      <c r="S18" t="s">
        <v>1003</v>
      </c>
      <c r="U18">
        <v>370436.4</v>
      </c>
      <c r="V18">
        <v>42937</v>
      </c>
      <c r="W18">
        <v>42957</v>
      </c>
      <c r="X18">
        <v>1402</v>
      </c>
      <c r="Y18" t="s">
        <v>1528</v>
      </c>
      <c r="Z18" t="s">
        <v>1529</v>
      </c>
      <c r="AA18" t="s">
        <v>1530</v>
      </c>
      <c r="AB18" t="s">
        <v>1337</v>
      </c>
      <c r="AC18" t="s">
        <v>1338</v>
      </c>
      <c r="AD18" t="s">
        <v>1339</v>
      </c>
      <c r="AE18">
        <v>43950</v>
      </c>
      <c r="AF18">
        <v>43994</v>
      </c>
      <c r="AG18" t="s">
        <v>1340</v>
      </c>
      <c r="AH18" t="s">
        <v>1341</v>
      </c>
      <c r="AI18" s="94">
        <v>114586</v>
      </c>
      <c r="AJ18" t="s">
        <v>1342</v>
      </c>
      <c r="AK18" s="117">
        <v>43965</v>
      </c>
      <c r="AL18" s="118">
        <v>43993</v>
      </c>
      <c r="AM18">
        <v>1603505114</v>
      </c>
      <c r="AN18" t="s">
        <v>45</v>
      </c>
      <c r="AS18">
        <v>0</v>
      </c>
      <c r="AW18">
        <v>0</v>
      </c>
      <c r="AY18">
        <v>617394</v>
      </c>
      <c r="AZ18">
        <v>502808</v>
      </c>
      <c r="BA18">
        <v>114586</v>
      </c>
    </row>
    <row r="19" spans="1:54">
      <c r="A19">
        <v>153</v>
      </c>
      <c r="B19" t="s">
        <v>1294</v>
      </c>
      <c r="C19">
        <v>70695318</v>
      </c>
      <c r="D19" t="s">
        <v>607</v>
      </c>
      <c r="E19" t="s">
        <v>1295</v>
      </c>
      <c r="F19" t="s">
        <v>1296</v>
      </c>
      <c r="G19" t="s">
        <v>609</v>
      </c>
      <c r="H19" t="s">
        <v>1297</v>
      </c>
      <c r="I19" t="s">
        <v>36</v>
      </c>
      <c r="J19" t="s">
        <v>764</v>
      </c>
      <c r="K19">
        <v>282816</v>
      </c>
      <c r="L19">
        <v>240393.60000000001</v>
      </c>
      <c r="M19">
        <v>42422.400000000001</v>
      </c>
      <c r="N19">
        <v>169689.60000000001</v>
      </c>
      <c r="O19">
        <v>144236.16</v>
      </c>
      <c r="P19">
        <v>25453.439999999999</v>
      </c>
      <c r="Q19">
        <v>43646</v>
      </c>
      <c r="R19" t="s">
        <v>1301</v>
      </c>
      <c r="S19" t="s">
        <v>1302</v>
      </c>
      <c r="U19">
        <v>169689.60000000001</v>
      </c>
      <c r="V19">
        <v>42943</v>
      </c>
      <c r="W19">
        <v>42949</v>
      </c>
      <c r="X19">
        <v>5434</v>
      </c>
      <c r="Y19" t="s">
        <v>1531</v>
      </c>
      <c r="Z19" t="s">
        <v>1532</v>
      </c>
      <c r="AA19" t="s">
        <v>1533</v>
      </c>
      <c r="AB19" t="s">
        <v>1149</v>
      </c>
      <c r="AC19" t="s">
        <v>1150</v>
      </c>
      <c r="AD19" t="s">
        <v>1303</v>
      </c>
      <c r="AE19">
        <v>43905</v>
      </c>
      <c r="AF19">
        <v>43949</v>
      </c>
      <c r="AG19" t="s">
        <v>1304</v>
      </c>
      <c r="AH19" t="s">
        <v>1305</v>
      </c>
      <c r="AI19" s="94">
        <v>38522</v>
      </c>
      <c r="AJ19" t="s">
        <v>1306</v>
      </c>
      <c r="AK19" s="117">
        <v>43910</v>
      </c>
      <c r="AL19" s="118">
        <v>43913</v>
      </c>
      <c r="AM19">
        <v>1602205311</v>
      </c>
      <c r="AN19" t="s">
        <v>608</v>
      </c>
      <c r="AS19">
        <v>0</v>
      </c>
      <c r="AW19">
        <v>0</v>
      </c>
      <c r="AY19">
        <v>282816</v>
      </c>
      <c r="AZ19">
        <v>244294</v>
      </c>
      <c r="BA19">
        <v>38522</v>
      </c>
    </row>
    <row r="20" spans="1:54">
      <c r="A20">
        <v>184</v>
      </c>
      <c r="B20" t="s">
        <v>1282</v>
      </c>
      <c r="C20">
        <v>72744995</v>
      </c>
      <c r="D20" t="s">
        <v>555</v>
      </c>
      <c r="E20" t="s">
        <v>1283</v>
      </c>
      <c r="F20" t="s">
        <v>1284</v>
      </c>
      <c r="G20" t="s">
        <v>554</v>
      </c>
      <c r="H20" t="s">
        <v>884</v>
      </c>
      <c r="I20" t="s">
        <v>36</v>
      </c>
      <c r="J20" t="s">
        <v>764</v>
      </c>
      <c r="K20">
        <v>525198</v>
      </c>
      <c r="L20">
        <v>446418.29</v>
      </c>
      <c r="M20">
        <v>78779.710000000006</v>
      </c>
      <c r="N20">
        <v>315118.8</v>
      </c>
      <c r="O20">
        <v>267850.96999999997</v>
      </c>
      <c r="P20">
        <v>47267.83</v>
      </c>
      <c r="Q20">
        <v>43708</v>
      </c>
      <c r="R20" t="s">
        <v>1066</v>
      </c>
      <c r="S20" t="s">
        <v>1067</v>
      </c>
      <c r="U20">
        <v>315118.8</v>
      </c>
      <c r="V20">
        <v>42964</v>
      </c>
      <c r="W20">
        <v>42970</v>
      </c>
      <c r="X20">
        <v>4450</v>
      </c>
      <c r="Y20" t="s">
        <v>1534</v>
      </c>
      <c r="Z20" t="s">
        <v>1535</v>
      </c>
      <c r="AA20" t="s">
        <v>1536</v>
      </c>
      <c r="AB20" t="s">
        <v>1149</v>
      </c>
      <c r="AC20" t="s">
        <v>1150</v>
      </c>
      <c r="AD20" t="s">
        <v>1285</v>
      </c>
      <c r="AE20">
        <v>43925</v>
      </c>
      <c r="AF20">
        <v>43972</v>
      </c>
      <c r="AG20" t="s">
        <v>1253</v>
      </c>
      <c r="AH20" t="s">
        <v>1254</v>
      </c>
      <c r="AI20" s="94">
        <v>31294</v>
      </c>
      <c r="AJ20" t="s">
        <v>1286</v>
      </c>
      <c r="AK20" s="117">
        <v>43973</v>
      </c>
      <c r="AL20" s="118">
        <v>43976</v>
      </c>
      <c r="AM20">
        <v>1602205922</v>
      </c>
      <c r="AN20" t="s">
        <v>556</v>
      </c>
      <c r="AS20">
        <v>0</v>
      </c>
      <c r="AW20">
        <v>0</v>
      </c>
      <c r="AY20">
        <v>525198</v>
      </c>
      <c r="AZ20">
        <v>493904</v>
      </c>
      <c r="BA20">
        <v>31294</v>
      </c>
      <c r="BB20" t="s">
        <v>1537</v>
      </c>
    </row>
    <row r="21" spans="1:54">
      <c r="A21">
        <v>188</v>
      </c>
      <c r="B21" t="s">
        <v>1493</v>
      </c>
      <c r="C21">
        <v>46748067</v>
      </c>
      <c r="D21" t="s">
        <v>78</v>
      </c>
      <c r="E21" t="s">
        <v>1538</v>
      </c>
      <c r="F21" t="s">
        <v>1539</v>
      </c>
      <c r="G21" t="s">
        <v>781</v>
      </c>
      <c r="H21" t="s">
        <v>781</v>
      </c>
      <c r="I21" t="s">
        <v>36</v>
      </c>
      <c r="J21" t="s">
        <v>764</v>
      </c>
      <c r="K21">
        <v>233246</v>
      </c>
      <c r="L21">
        <v>198259.09</v>
      </c>
      <c r="M21">
        <v>34986.910000000003</v>
      </c>
      <c r="N21">
        <v>139947.6</v>
      </c>
      <c r="O21">
        <v>118955.45</v>
      </c>
      <c r="P21">
        <v>20992.15</v>
      </c>
      <c r="Q21">
        <v>43708</v>
      </c>
      <c r="R21" t="s">
        <v>1003</v>
      </c>
      <c r="S21" t="s">
        <v>1003</v>
      </c>
      <c r="U21">
        <v>139947.6</v>
      </c>
      <c r="V21">
        <v>42968</v>
      </c>
      <c r="W21">
        <v>42984</v>
      </c>
      <c r="X21">
        <v>1406</v>
      </c>
      <c r="Y21" t="s">
        <v>1540</v>
      </c>
      <c r="Z21" t="s">
        <v>1535</v>
      </c>
      <c r="AA21" t="s">
        <v>1541</v>
      </c>
      <c r="AB21" t="s">
        <v>1186</v>
      </c>
      <c r="AC21" t="s">
        <v>1187</v>
      </c>
      <c r="AD21" t="s">
        <v>1494</v>
      </c>
      <c r="AE21">
        <v>44125</v>
      </c>
      <c r="AF21">
        <v>44169</v>
      </c>
      <c r="AG21" t="s">
        <v>1495</v>
      </c>
      <c r="AH21" t="s">
        <v>1496</v>
      </c>
      <c r="AI21" s="94">
        <v>50640</v>
      </c>
      <c r="AJ21" t="s">
        <v>1497</v>
      </c>
      <c r="AK21" s="117">
        <v>44151</v>
      </c>
      <c r="AL21" s="118">
        <v>44167</v>
      </c>
      <c r="AM21">
        <v>1603506318</v>
      </c>
      <c r="AN21" t="s">
        <v>85</v>
      </c>
      <c r="AS21">
        <v>0</v>
      </c>
      <c r="AW21">
        <v>0</v>
      </c>
    </row>
    <row r="22" spans="1:54">
      <c r="A22">
        <v>191</v>
      </c>
      <c r="B22" t="s">
        <v>1311</v>
      </c>
      <c r="C22">
        <v>70983810</v>
      </c>
      <c r="D22" t="s">
        <v>1312</v>
      </c>
      <c r="E22" t="s">
        <v>1313</v>
      </c>
      <c r="F22" t="s">
        <v>1314</v>
      </c>
      <c r="G22" t="s">
        <v>1315</v>
      </c>
      <c r="H22" t="s">
        <v>1316</v>
      </c>
      <c r="I22" t="s">
        <v>36</v>
      </c>
      <c r="J22" t="s">
        <v>764</v>
      </c>
      <c r="K22">
        <v>956875</v>
      </c>
      <c r="L22">
        <v>813343.74</v>
      </c>
      <c r="M22">
        <v>143531.26</v>
      </c>
      <c r="N22">
        <v>574125</v>
      </c>
      <c r="O22">
        <v>488006.24</v>
      </c>
      <c r="P22">
        <v>86118.76</v>
      </c>
      <c r="Q22">
        <v>43708</v>
      </c>
      <c r="R22" t="s">
        <v>1317</v>
      </c>
      <c r="S22" t="s">
        <v>1318</v>
      </c>
      <c r="U22">
        <v>574125</v>
      </c>
      <c r="V22">
        <v>43006</v>
      </c>
      <c r="W22">
        <v>42984</v>
      </c>
      <c r="X22">
        <v>2495</v>
      </c>
      <c r="Y22" t="s">
        <v>1542</v>
      </c>
      <c r="Z22" t="s">
        <v>1543</v>
      </c>
      <c r="AA22" t="s">
        <v>1544</v>
      </c>
      <c r="AB22" t="s">
        <v>1149</v>
      </c>
      <c r="AC22" t="s">
        <v>1150</v>
      </c>
      <c r="AD22" t="s">
        <v>1319</v>
      </c>
      <c r="AE22">
        <v>44074</v>
      </c>
      <c r="AF22">
        <v>44117</v>
      </c>
      <c r="AG22" t="s">
        <v>1320</v>
      </c>
      <c r="AH22" t="s">
        <v>1321</v>
      </c>
      <c r="AI22" s="94">
        <v>34554</v>
      </c>
      <c r="AJ22" t="s">
        <v>1322</v>
      </c>
      <c r="AK22" s="117">
        <v>44083</v>
      </c>
      <c r="AL22" s="118">
        <v>44084</v>
      </c>
      <c r="AM22">
        <v>1602205681</v>
      </c>
      <c r="AN22" t="s">
        <v>484</v>
      </c>
      <c r="AS22">
        <v>0</v>
      </c>
      <c r="AW22">
        <v>0</v>
      </c>
    </row>
    <row r="23" spans="1:54">
      <c r="A23">
        <v>193</v>
      </c>
      <c r="B23" t="s">
        <v>1298</v>
      </c>
      <c r="C23">
        <v>70982228</v>
      </c>
      <c r="D23" t="s">
        <v>528</v>
      </c>
      <c r="E23" t="s">
        <v>1299</v>
      </c>
      <c r="F23" t="s">
        <v>1300</v>
      </c>
      <c r="G23" t="s">
        <v>523</v>
      </c>
      <c r="H23" t="s">
        <v>1266</v>
      </c>
      <c r="I23" t="s">
        <v>36</v>
      </c>
      <c r="J23" t="s">
        <v>764</v>
      </c>
      <c r="K23">
        <v>741776</v>
      </c>
      <c r="L23">
        <v>630509.59</v>
      </c>
      <c r="M23">
        <v>111266.41</v>
      </c>
      <c r="N23">
        <v>445065.6</v>
      </c>
      <c r="O23">
        <v>378305.75</v>
      </c>
      <c r="P23">
        <v>66759.850000000006</v>
      </c>
      <c r="Q23">
        <v>43708</v>
      </c>
      <c r="R23" t="s">
        <v>1272</v>
      </c>
      <c r="S23" t="s">
        <v>1273</v>
      </c>
      <c r="U23">
        <v>445065.6</v>
      </c>
      <c r="V23">
        <v>42975</v>
      </c>
      <c r="W23">
        <v>42984</v>
      </c>
      <c r="X23">
        <v>4479</v>
      </c>
      <c r="Y23" t="s">
        <v>1545</v>
      </c>
      <c r="Z23" t="s">
        <v>1543</v>
      </c>
      <c r="AA23" t="s">
        <v>1544</v>
      </c>
      <c r="AB23" t="s">
        <v>1149</v>
      </c>
      <c r="AC23" t="s">
        <v>1150</v>
      </c>
      <c r="AD23" t="s">
        <v>1307</v>
      </c>
      <c r="AE23">
        <v>43976</v>
      </c>
      <c r="AF23">
        <v>44019</v>
      </c>
      <c r="AG23" t="s">
        <v>1308</v>
      </c>
      <c r="AH23" t="s">
        <v>1309</v>
      </c>
      <c r="AI23" s="94">
        <v>80675</v>
      </c>
      <c r="AJ23" t="s">
        <v>1310</v>
      </c>
      <c r="AK23" s="117">
        <v>43979</v>
      </c>
      <c r="AL23" s="118">
        <v>43993</v>
      </c>
      <c r="AM23">
        <v>1602205981</v>
      </c>
      <c r="AN23" t="s">
        <v>529</v>
      </c>
      <c r="AS23">
        <v>0</v>
      </c>
      <c r="AW23">
        <v>0</v>
      </c>
      <c r="AY23">
        <v>741776</v>
      </c>
      <c r="AZ23">
        <v>661101</v>
      </c>
      <c r="BA23">
        <v>80675</v>
      </c>
    </row>
    <row r="24" spans="1:54">
      <c r="A24">
        <v>203</v>
      </c>
      <c r="B24" t="s">
        <v>1287</v>
      </c>
      <c r="C24">
        <v>65642376</v>
      </c>
      <c r="D24" t="s">
        <v>465</v>
      </c>
      <c r="E24" t="s">
        <v>1288</v>
      </c>
      <c r="F24" t="s">
        <v>1289</v>
      </c>
      <c r="G24" t="s">
        <v>457</v>
      </c>
      <c r="H24" t="s">
        <v>773</v>
      </c>
      <c r="I24" t="s">
        <v>36</v>
      </c>
      <c r="J24" t="s">
        <v>764</v>
      </c>
      <c r="K24">
        <v>1281993</v>
      </c>
      <c r="L24">
        <v>1089694.04</v>
      </c>
      <c r="M24">
        <v>192298.96</v>
      </c>
      <c r="N24">
        <v>769195.8</v>
      </c>
      <c r="O24">
        <v>653816.42000000004</v>
      </c>
      <c r="P24">
        <v>115379.38</v>
      </c>
      <c r="Q24">
        <v>43708</v>
      </c>
      <c r="R24" t="s">
        <v>995</v>
      </c>
      <c r="S24" t="s">
        <v>996</v>
      </c>
      <c r="U24">
        <v>769195.8</v>
      </c>
      <c r="V24">
        <v>42979</v>
      </c>
      <c r="W24">
        <v>42986</v>
      </c>
      <c r="X24">
        <v>2473</v>
      </c>
      <c r="Y24" t="s">
        <v>1546</v>
      </c>
      <c r="Z24" t="s">
        <v>1547</v>
      </c>
      <c r="AA24" t="s">
        <v>1548</v>
      </c>
      <c r="AB24" t="s">
        <v>1214</v>
      </c>
      <c r="AC24" t="s">
        <v>1215</v>
      </c>
      <c r="AD24" t="s">
        <v>1290</v>
      </c>
      <c r="AE24">
        <v>43941</v>
      </c>
      <c r="AF24">
        <v>43985</v>
      </c>
      <c r="AG24" t="s">
        <v>1291</v>
      </c>
      <c r="AH24" t="s">
        <v>1292</v>
      </c>
      <c r="AI24" s="94">
        <v>28035</v>
      </c>
      <c r="AJ24" t="s">
        <v>1293</v>
      </c>
      <c r="AK24" s="117">
        <v>44011</v>
      </c>
      <c r="AL24" s="118">
        <v>44013</v>
      </c>
      <c r="AM24">
        <v>1602206019</v>
      </c>
      <c r="AN24" t="s">
        <v>466</v>
      </c>
      <c r="AS24">
        <v>0</v>
      </c>
      <c r="AW24">
        <v>0</v>
      </c>
      <c r="AY24">
        <v>1281993</v>
      </c>
      <c r="AZ24">
        <v>1253958</v>
      </c>
      <c r="BA24">
        <v>28035</v>
      </c>
    </row>
    <row r="25" spans="1:54">
      <c r="A25">
        <v>214</v>
      </c>
      <c r="B25" t="s">
        <v>1343</v>
      </c>
      <c r="C25">
        <v>72742879</v>
      </c>
      <c r="D25" t="s">
        <v>507</v>
      </c>
      <c r="E25" t="s">
        <v>1344</v>
      </c>
      <c r="F25" t="s">
        <v>1345</v>
      </c>
      <c r="G25" t="s">
        <v>1233</v>
      </c>
      <c r="H25" t="s">
        <v>1234</v>
      </c>
      <c r="I25" t="s">
        <v>36</v>
      </c>
      <c r="J25" t="s">
        <v>764</v>
      </c>
      <c r="K25">
        <v>1624249</v>
      </c>
      <c r="L25">
        <v>1380611.65</v>
      </c>
      <c r="M25">
        <v>243637.35</v>
      </c>
      <c r="N25">
        <v>974549.4</v>
      </c>
      <c r="O25">
        <v>828366.99</v>
      </c>
      <c r="P25">
        <v>146182.41</v>
      </c>
      <c r="Q25">
        <v>43708</v>
      </c>
      <c r="R25" t="s">
        <v>1239</v>
      </c>
      <c r="S25" t="s">
        <v>1240</v>
      </c>
      <c r="U25">
        <v>974549.4</v>
      </c>
      <c r="V25">
        <v>43003</v>
      </c>
      <c r="W25">
        <v>43011</v>
      </c>
      <c r="X25">
        <v>3412</v>
      </c>
      <c r="Y25" t="s">
        <v>1549</v>
      </c>
      <c r="Z25" t="s">
        <v>1550</v>
      </c>
      <c r="AA25" t="s">
        <v>1551</v>
      </c>
      <c r="AB25" t="s">
        <v>1149</v>
      </c>
      <c r="AC25" t="s">
        <v>1150</v>
      </c>
      <c r="AD25" t="s">
        <v>1346</v>
      </c>
      <c r="AE25">
        <v>43969</v>
      </c>
      <c r="AF25">
        <v>44011</v>
      </c>
      <c r="AG25" t="s">
        <v>1304</v>
      </c>
      <c r="AH25" t="s">
        <v>1305</v>
      </c>
      <c r="AI25" s="94">
        <v>31518</v>
      </c>
      <c r="AJ25" t="s">
        <v>1347</v>
      </c>
      <c r="AK25" s="117">
        <v>43986</v>
      </c>
      <c r="AL25" s="118">
        <v>43993</v>
      </c>
      <c r="AM25">
        <v>1602206575</v>
      </c>
      <c r="AN25" t="s">
        <v>508</v>
      </c>
      <c r="AS25">
        <v>0</v>
      </c>
      <c r="AW25">
        <v>0</v>
      </c>
      <c r="AY25">
        <v>1624249</v>
      </c>
      <c r="AZ25">
        <v>1592731</v>
      </c>
      <c r="BA25">
        <v>31518</v>
      </c>
    </row>
    <row r="26" spans="1:54">
      <c r="A26">
        <v>236</v>
      </c>
      <c r="B26" t="s">
        <v>1354</v>
      </c>
      <c r="C26">
        <v>70998108</v>
      </c>
      <c r="D26" t="s">
        <v>610</v>
      </c>
      <c r="E26" t="s">
        <v>1355</v>
      </c>
      <c r="F26" t="s">
        <v>1356</v>
      </c>
      <c r="G26" t="s">
        <v>612</v>
      </c>
      <c r="H26" t="s">
        <v>1357</v>
      </c>
      <c r="I26" t="s">
        <v>36</v>
      </c>
      <c r="J26" t="s">
        <v>764</v>
      </c>
      <c r="K26">
        <v>302216</v>
      </c>
      <c r="L26">
        <v>256883.6</v>
      </c>
      <c r="M26">
        <v>45332.4</v>
      </c>
      <c r="N26">
        <v>181329.6</v>
      </c>
      <c r="O26">
        <v>154130.16</v>
      </c>
      <c r="P26">
        <v>27199.439999999999</v>
      </c>
      <c r="Q26">
        <v>43708</v>
      </c>
      <c r="R26" t="s">
        <v>1358</v>
      </c>
      <c r="S26" t="s">
        <v>1359</v>
      </c>
      <c r="U26">
        <v>181329.6</v>
      </c>
      <c r="V26">
        <v>43020</v>
      </c>
      <c r="W26">
        <v>43026</v>
      </c>
      <c r="X26">
        <v>5440</v>
      </c>
      <c r="Y26" t="s">
        <v>1552</v>
      </c>
      <c r="Z26" t="s">
        <v>1553</v>
      </c>
      <c r="AA26" t="s">
        <v>1554</v>
      </c>
      <c r="AB26" t="s">
        <v>1149</v>
      </c>
      <c r="AC26" t="s">
        <v>1150</v>
      </c>
      <c r="AD26" t="s">
        <v>1360</v>
      </c>
      <c r="AE26">
        <v>43987</v>
      </c>
      <c r="AF26">
        <v>44032</v>
      </c>
      <c r="AG26" t="s">
        <v>1361</v>
      </c>
      <c r="AH26" t="s">
        <v>1333</v>
      </c>
      <c r="AI26" s="94">
        <v>10506</v>
      </c>
      <c r="AJ26" t="s">
        <v>1362</v>
      </c>
      <c r="AK26" s="117">
        <v>43999</v>
      </c>
      <c r="AL26" s="118">
        <v>44011</v>
      </c>
      <c r="AM26">
        <v>1602207150</v>
      </c>
      <c r="AN26" t="s">
        <v>611</v>
      </c>
      <c r="AS26">
        <v>0</v>
      </c>
      <c r="AW26">
        <v>0</v>
      </c>
      <c r="AY26">
        <v>302216</v>
      </c>
      <c r="AZ26">
        <v>291710</v>
      </c>
      <c r="BA26">
        <v>10506</v>
      </c>
    </row>
    <row r="27" spans="1:54">
      <c r="A27">
        <v>238</v>
      </c>
      <c r="B27" t="s">
        <v>1348</v>
      </c>
      <c r="C27">
        <v>72745088</v>
      </c>
      <c r="D27" t="s">
        <v>543</v>
      </c>
      <c r="E27" t="s">
        <v>1349</v>
      </c>
      <c r="F27" t="s">
        <v>776</v>
      </c>
      <c r="G27" t="s">
        <v>545</v>
      </c>
      <c r="H27" t="s">
        <v>777</v>
      </c>
      <c r="I27" t="s">
        <v>36</v>
      </c>
      <c r="J27" t="s">
        <v>764</v>
      </c>
      <c r="K27">
        <v>488451</v>
      </c>
      <c r="L27">
        <v>415183.33</v>
      </c>
      <c r="M27">
        <v>73267.67</v>
      </c>
      <c r="N27">
        <v>293070.59999999998</v>
      </c>
      <c r="O27">
        <v>249110</v>
      </c>
      <c r="P27">
        <v>43960.6</v>
      </c>
      <c r="Q27">
        <v>43708</v>
      </c>
      <c r="R27" t="s">
        <v>998</v>
      </c>
      <c r="S27" t="s">
        <v>999</v>
      </c>
      <c r="U27">
        <v>293070.59999999998</v>
      </c>
      <c r="V27">
        <v>43020</v>
      </c>
      <c r="W27">
        <v>43026</v>
      </c>
      <c r="X27">
        <v>4490</v>
      </c>
      <c r="Y27" t="s">
        <v>1555</v>
      </c>
      <c r="Z27" t="s">
        <v>1553</v>
      </c>
      <c r="AA27" t="s">
        <v>1554</v>
      </c>
      <c r="AB27" t="s">
        <v>1214</v>
      </c>
      <c r="AC27" t="s">
        <v>1215</v>
      </c>
      <c r="AD27" t="s">
        <v>1350</v>
      </c>
      <c r="AE27">
        <v>44076</v>
      </c>
      <c r="AF27">
        <v>44118</v>
      </c>
      <c r="AG27" t="s">
        <v>1351</v>
      </c>
      <c r="AH27" t="s">
        <v>1352</v>
      </c>
      <c r="AI27" s="94">
        <v>161350</v>
      </c>
      <c r="AJ27" t="s">
        <v>1353</v>
      </c>
      <c r="AK27" s="117">
        <v>44096</v>
      </c>
      <c r="AL27" s="118">
        <v>44103</v>
      </c>
      <c r="AM27">
        <v>1602206775</v>
      </c>
      <c r="AN27" t="s">
        <v>544</v>
      </c>
      <c r="AS27">
        <v>0</v>
      </c>
      <c r="AW27">
        <v>0</v>
      </c>
      <c r="AY27">
        <v>488451</v>
      </c>
      <c r="AZ27">
        <v>327101</v>
      </c>
      <c r="BA27">
        <v>161350</v>
      </c>
    </row>
    <row r="28" spans="1:54">
      <c r="A28">
        <v>244</v>
      </c>
      <c r="B28" t="s">
        <v>1323</v>
      </c>
      <c r="C28">
        <v>71012303</v>
      </c>
      <c r="D28" t="s">
        <v>1324</v>
      </c>
      <c r="E28" t="s">
        <v>1325</v>
      </c>
      <c r="F28" t="s">
        <v>1326</v>
      </c>
      <c r="G28" t="s">
        <v>1327</v>
      </c>
      <c r="H28" t="s">
        <v>1328</v>
      </c>
      <c r="I28" t="s">
        <v>36</v>
      </c>
      <c r="J28" t="s">
        <v>764</v>
      </c>
      <c r="K28">
        <v>469540</v>
      </c>
      <c r="L28">
        <v>399108.99</v>
      </c>
      <c r="M28">
        <v>70431.009999999995</v>
      </c>
      <c r="N28">
        <v>281724</v>
      </c>
      <c r="O28">
        <v>239465.4</v>
      </c>
      <c r="P28">
        <v>42258.6</v>
      </c>
      <c r="Q28">
        <v>43708</v>
      </c>
      <c r="R28" t="s">
        <v>1329</v>
      </c>
      <c r="S28" t="s">
        <v>1330</v>
      </c>
      <c r="U28">
        <v>281724</v>
      </c>
      <c r="V28">
        <v>43026</v>
      </c>
      <c r="W28">
        <v>43034</v>
      </c>
      <c r="X28">
        <v>2467</v>
      </c>
      <c r="Y28" t="s">
        <v>1556</v>
      </c>
      <c r="Z28" t="s">
        <v>1557</v>
      </c>
      <c r="AA28" t="s">
        <v>1558</v>
      </c>
      <c r="AB28" t="s">
        <v>1149</v>
      </c>
      <c r="AC28" t="s">
        <v>1150</v>
      </c>
      <c r="AD28" t="s">
        <v>1331</v>
      </c>
      <c r="AE28">
        <v>43889</v>
      </c>
      <c r="AF28">
        <v>43935</v>
      </c>
      <c r="AG28" t="s">
        <v>1332</v>
      </c>
      <c r="AH28" t="s">
        <v>1333</v>
      </c>
      <c r="AI28" s="94">
        <v>13504</v>
      </c>
      <c r="AJ28" t="s">
        <v>1334</v>
      </c>
      <c r="AK28" s="117">
        <v>43914</v>
      </c>
      <c r="AL28" s="118">
        <v>43923</v>
      </c>
      <c r="AM28">
        <v>1602206850</v>
      </c>
      <c r="AN28" t="s">
        <v>500</v>
      </c>
      <c r="AS28">
        <v>0</v>
      </c>
      <c r="AW28">
        <v>0</v>
      </c>
      <c r="AY28">
        <v>469540</v>
      </c>
      <c r="AZ28">
        <v>456036</v>
      </c>
      <c r="BA28">
        <v>13504</v>
      </c>
    </row>
    <row r="29" spans="1:54">
      <c r="A29">
        <v>253</v>
      </c>
      <c r="B29" t="s">
        <v>1498</v>
      </c>
      <c r="C29">
        <v>46750461</v>
      </c>
      <c r="D29" t="s">
        <v>548</v>
      </c>
      <c r="E29" t="s">
        <v>1559</v>
      </c>
      <c r="F29" t="s">
        <v>1560</v>
      </c>
      <c r="G29" t="s">
        <v>547</v>
      </c>
      <c r="H29" t="s">
        <v>1561</v>
      </c>
      <c r="I29" t="s">
        <v>36</v>
      </c>
      <c r="J29" t="s">
        <v>764</v>
      </c>
      <c r="K29">
        <v>1236518</v>
      </c>
      <c r="L29">
        <v>1051040.29</v>
      </c>
      <c r="M29">
        <v>185477.71</v>
      </c>
      <c r="N29">
        <v>741910.8</v>
      </c>
      <c r="O29">
        <v>630624.17000000004</v>
      </c>
      <c r="P29">
        <v>111286.63</v>
      </c>
      <c r="Q29">
        <v>43708</v>
      </c>
      <c r="R29" t="s">
        <v>1562</v>
      </c>
      <c r="S29" t="s">
        <v>1563</v>
      </c>
      <c r="U29">
        <v>741910.8</v>
      </c>
      <c r="V29">
        <v>43026</v>
      </c>
      <c r="W29">
        <v>43034</v>
      </c>
      <c r="X29">
        <v>4464</v>
      </c>
      <c r="Y29" t="s">
        <v>1564</v>
      </c>
      <c r="Z29" t="s">
        <v>1557</v>
      </c>
      <c r="AA29" t="s">
        <v>1558</v>
      </c>
      <c r="AB29" t="s">
        <v>1214</v>
      </c>
      <c r="AC29" t="s">
        <v>1215</v>
      </c>
      <c r="AD29" t="s">
        <v>1499</v>
      </c>
      <c r="AE29">
        <v>44131</v>
      </c>
      <c r="AF29">
        <v>44175</v>
      </c>
      <c r="AG29" t="s">
        <v>1291</v>
      </c>
      <c r="AH29" t="s">
        <v>1292</v>
      </c>
      <c r="AI29" s="94">
        <v>84173</v>
      </c>
      <c r="AJ29" t="s">
        <v>1500</v>
      </c>
      <c r="AK29" s="117">
        <v>44148</v>
      </c>
      <c r="AL29" s="118">
        <v>44167</v>
      </c>
      <c r="AM29">
        <v>1602207117</v>
      </c>
      <c r="AN29" t="s">
        <v>549</v>
      </c>
      <c r="AS29">
        <v>0</v>
      </c>
      <c r="AW29">
        <v>0</v>
      </c>
    </row>
    <row r="30" spans="1:54">
      <c r="A30">
        <v>256</v>
      </c>
      <c r="B30" t="s">
        <v>1363</v>
      </c>
      <c r="C30">
        <v>48283011</v>
      </c>
      <c r="D30" t="s">
        <v>1364</v>
      </c>
      <c r="E30" t="s">
        <v>1365</v>
      </c>
      <c r="F30" t="s">
        <v>1366</v>
      </c>
      <c r="G30" t="s">
        <v>535</v>
      </c>
      <c r="H30" t="s">
        <v>1367</v>
      </c>
      <c r="I30" t="s">
        <v>36</v>
      </c>
      <c r="J30" t="s">
        <v>764</v>
      </c>
      <c r="K30">
        <v>1457777</v>
      </c>
      <c r="L30">
        <v>1239110.44</v>
      </c>
      <c r="M30">
        <v>218666.56</v>
      </c>
      <c r="N30">
        <v>874666.2</v>
      </c>
      <c r="O30">
        <v>743466.26</v>
      </c>
      <c r="P30">
        <v>131199.94</v>
      </c>
      <c r="Q30">
        <v>43708</v>
      </c>
      <c r="R30" t="s">
        <v>1368</v>
      </c>
      <c r="S30" t="s">
        <v>1369</v>
      </c>
      <c r="U30">
        <v>874666.2</v>
      </c>
      <c r="V30">
        <v>43038</v>
      </c>
      <c r="W30">
        <v>43042</v>
      </c>
      <c r="X30">
        <v>4460</v>
      </c>
      <c r="Y30" t="s">
        <v>1565</v>
      </c>
      <c r="Z30" t="s">
        <v>1566</v>
      </c>
      <c r="AA30" t="s">
        <v>1567</v>
      </c>
      <c r="AB30" t="s">
        <v>1149</v>
      </c>
      <c r="AC30" t="s">
        <v>1150</v>
      </c>
      <c r="AD30" t="s">
        <v>1370</v>
      </c>
      <c r="AE30">
        <v>43921</v>
      </c>
      <c r="AF30">
        <v>43969</v>
      </c>
      <c r="AG30" t="s">
        <v>1253</v>
      </c>
      <c r="AH30" t="s">
        <v>1254</v>
      </c>
      <c r="AI30" s="94">
        <v>220550</v>
      </c>
      <c r="AJ30" t="s">
        <v>1371</v>
      </c>
      <c r="AK30" s="117">
        <v>43978</v>
      </c>
      <c r="AL30" s="118">
        <v>43979</v>
      </c>
      <c r="AM30">
        <v>1602207599</v>
      </c>
      <c r="AN30" t="s">
        <v>536</v>
      </c>
      <c r="AS30">
        <v>0</v>
      </c>
      <c r="AW30">
        <v>0</v>
      </c>
      <c r="AY30">
        <v>1457777</v>
      </c>
      <c r="AZ30">
        <v>1237227</v>
      </c>
      <c r="BA30">
        <v>220550</v>
      </c>
    </row>
    <row r="31" spans="1:54">
      <c r="A31">
        <v>298</v>
      </c>
      <c r="B31" t="s">
        <v>1488</v>
      </c>
      <c r="C31">
        <v>70982074</v>
      </c>
      <c r="D31" t="s">
        <v>1489</v>
      </c>
      <c r="E31" t="s">
        <v>1568</v>
      </c>
      <c r="F31" t="s">
        <v>1569</v>
      </c>
      <c r="G31" t="s">
        <v>1490</v>
      </c>
      <c r="H31" t="s">
        <v>1570</v>
      </c>
      <c r="I31" t="s">
        <v>36</v>
      </c>
      <c r="J31" t="s">
        <v>764</v>
      </c>
      <c r="K31">
        <v>752138</v>
      </c>
      <c r="L31">
        <v>639317.29</v>
      </c>
      <c r="M31">
        <v>112820.71</v>
      </c>
      <c r="N31">
        <v>451282.8</v>
      </c>
      <c r="O31">
        <v>383590.37</v>
      </c>
      <c r="P31">
        <v>67692.429999999993</v>
      </c>
      <c r="Q31">
        <v>43708</v>
      </c>
      <c r="R31" t="s">
        <v>1571</v>
      </c>
      <c r="S31" t="s">
        <v>1572</v>
      </c>
      <c r="U31">
        <v>451282.8</v>
      </c>
      <c r="V31">
        <v>43061</v>
      </c>
      <c r="W31">
        <v>43070</v>
      </c>
      <c r="X31">
        <v>4466</v>
      </c>
      <c r="Y31" t="s">
        <v>1573</v>
      </c>
      <c r="Z31" t="s">
        <v>1163</v>
      </c>
      <c r="AA31" t="s">
        <v>1164</v>
      </c>
      <c r="AB31" t="s">
        <v>1149</v>
      </c>
      <c r="AC31" t="s">
        <v>1150</v>
      </c>
      <c r="AD31" t="s">
        <v>1491</v>
      </c>
      <c r="AE31">
        <v>44131</v>
      </c>
      <c r="AF31">
        <v>44175</v>
      </c>
      <c r="AG31" t="s">
        <v>1275</v>
      </c>
      <c r="AH31" t="s">
        <v>1276</v>
      </c>
      <c r="AI31" s="94">
        <v>140080</v>
      </c>
      <c r="AJ31" t="s">
        <v>1492</v>
      </c>
      <c r="AK31" s="117">
        <v>44159</v>
      </c>
      <c r="AL31" s="118">
        <v>44167</v>
      </c>
      <c r="AM31">
        <v>1602207762</v>
      </c>
      <c r="AN31" t="s">
        <v>546</v>
      </c>
      <c r="AS31">
        <v>0</v>
      </c>
      <c r="AW31">
        <v>0</v>
      </c>
    </row>
    <row r="32" spans="1:54">
      <c r="A32">
        <v>345</v>
      </c>
      <c r="B32" t="s">
        <v>1183</v>
      </c>
      <c r="C32">
        <v>15043151</v>
      </c>
      <c r="D32" t="s">
        <v>287</v>
      </c>
      <c r="E32" t="s">
        <v>1184</v>
      </c>
      <c r="F32" t="s">
        <v>831</v>
      </c>
      <c r="G32" t="s">
        <v>781</v>
      </c>
      <c r="H32" t="s">
        <v>781</v>
      </c>
      <c r="I32" t="s">
        <v>36</v>
      </c>
      <c r="J32" t="s">
        <v>764</v>
      </c>
      <c r="K32">
        <v>263328</v>
      </c>
      <c r="L32">
        <v>223828.8</v>
      </c>
      <c r="M32">
        <v>39499.199999999997</v>
      </c>
      <c r="N32">
        <v>157996.79999999999</v>
      </c>
      <c r="O32">
        <v>134297.28</v>
      </c>
      <c r="P32">
        <v>23699.52</v>
      </c>
      <c r="Q32">
        <v>43830</v>
      </c>
      <c r="R32" t="s">
        <v>1003</v>
      </c>
      <c r="S32" t="s">
        <v>1003</v>
      </c>
      <c r="U32">
        <v>157996.79999999999</v>
      </c>
      <c r="V32">
        <v>43136</v>
      </c>
      <c r="W32">
        <v>43152</v>
      </c>
      <c r="X32">
        <v>1443</v>
      </c>
      <c r="Y32" t="s">
        <v>1185</v>
      </c>
      <c r="Z32" t="s">
        <v>1574</v>
      </c>
      <c r="AA32" t="s">
        <v>1575</v>
      </c>
      <c r="AB32" t="s">
        <v>1186</v>
      </c>
      <c r="AC32" t="s">
        <v>1187</v>
      </c>
      <c r="AD32" t="s">
        <v>1188</v>
      </c>
      <c r="AE32">
        <v>43951</v>
      </c>
      <c r="AF32">
        <v>43997</v>
      </c>
      <c r="AG32" t="s">
        <v>1189</v>
      </c>
      <c r="AH32" t="s">
        <v>1190</v>
      </c>
      <c r="AI32" s="94">
        <v>10128</v>
      </c>
      <c r="AJ32" t="s">
        <v>1191</v>
      </c>
      <c r="AK32" s="117">
        <v>43964</v>
      </c>
      <c r="AL32" s="118">
        <v>43993</v>
      </c>
      <c r="AM32">
        <v>1603508101</v>
      </c>
      <c r="AN32" t="s">
        <v>294</v>
      </c>
      <c r="AS32">
        <v>0</v>
      </c>
      <c r="AU32">
        <v>263328</v>
      </c>
      <c r="AV32">
        <v>253200</v>
      </c>
      <c r="AW32">
        <v>10128</v>
      </c>
      <c r="AY32">
        <v>263328</v>
      </c>
      <c r="AZ32">
        <v>253200</v>
      </c>
      <c r="BA32">
        <v>10128</v>
      </c>
    </row>
    <row r="33" spans="1:53">
      <c r="A33">
        <v>395</v>
      </c>
      <c r="B33" t="s">
        <v>1245</v>
      </c>
      <c r="C33">
        <v>46747991</v>
      </c>
      <c r="D33" t="s">
        <v>163</v>
      </c>
      <c r="E33" t="s">
        <v>1246</v>
      </c>
      <c r="F33" t="s">
        <v>822</v>
      </c>
      <c r="G33" t="s">
        <v>781</v>
      </c>
      <c r="H33" t="s">
        <v>781</v>
      </c>
      <c r="I33" t="s">
        <v>36</v>
      </c>
      <c r="J33" t="s">
        <v>764</v>
      </c>
      <c r="K33">
        <v>1778714</v>
      </c>
      <c r="L33">
        <v>1511906.88</v>
      </c>
      <c r="M33">
        <v>266807.12</v>
      </c>
      <c r="N33">
        <v>1067228.3999999999</v>
      </c>
      <c r="O33">
        <v>907144.12</v>
      </c>
      <c r="P33">
        <v>160084.28</v>
      </c>
      <c r="Q33">
        <v>43739</v>
      </c>
      <c r="R33" t="s">
        <v>1003</v>
      </c>
      <c r="S33" t="s">
        <v>1003</v>
      </c>
      <c r="U33">
        <v>1067228.3999999999</v>
      </c>
      <c r="V33">
        <v>43181</v>
      </c>
      <c r="W33">
        <v>43194</v>
      </c>
      <c r="X33">
        <v>1421</v>
      </c>
      <c r="Y33" t="s">
        <v>1247</v>
      </c>
      <c r="Z33" t="s">
        <v>1576</v>
      </c>
      <c r="AA33" t="s">
        <v>1577</v>
      </c>
      <c r="AB33" t="s">
        <v>1186</v>
      </c>
      <c r="AC33" t="s">
        <v>1187</v>
      </c>
      <c r="AD33" t="s">
        <v>1248</v>
      </c>
      <c r="AE33">
        <v>44078</v>
      </c>
      <c r="AF33">
        <v>44123</v>
      </c>
      <c r="AG33" t="s">
        <v>1152</v>
      </c>
      <c r="AH33" t="s">
        <v>1153</v>
      </c>
      <c r="AI33" s="94">
        <v>3376</v>
      </c>
      <c r="AJ33" t="s">
        <v>1249</v>
      </c>
      <c r="AK33" s="117">
        <v>44096</v>
      </c>
      <c r="AL33" s="118">
        <v>44111</v>
      </c>
      <c r="AM33">
        <v>1603508179</v>
      </c>
      <c r="AN33" t="s">
        <v>168</v>
      </c>
      <c r="AS33">
        <v>0</v>
      </c>
      <c r="AW33">
        <v>0</v>
      </c>
      <c r="AY33">
        <v>1778714</v>
      </c>
      <c r="AZ33">
        <v>1775338</v>
      </c>
      <c r="BA33">
        <v>3376</v>
      </c>
    </row>
  </sheetData>
  <sortState xmlns:xlrd2="http://schemas.microsoft.com/office/spreadsheetml/2017/richdata2" ref="A3:AX62">
    <sortCondition ref="B3:B62"/>
  </sortState>
  <conditionalFormatting sqref="C1:C1048576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přehled dotací 2021</vt:lpstr>
      <vt:lpstr>UZ 33353</vt:lpstr>
      <vt:lpstr>VRÁCENO výpis z BÚ</vt:lpstr>
      <vt:lpstr>kap 916</vt:lpstr>
      <vt:lpstr>"Šablony" odesláno školám</vt:lpstr>
      <vt:lpstr>"Šablony" vráceno na MŠMT</vt:lpstr>
      <vt:lpstr>'kap 916'!Oblast_tisku</vt:lpstr>
      <vt:lpstr>'VRÁCENO výpis z BÚ'!Oblast_tisku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Maryšková Andrea</dc:creator>
  <cp:lastModifiedBy>Löfflerová Kamila</cp:lastModifiedBy>
  <cp:lastPrinted>2020-12-03T10:36:44Z</cp:lastPrinted>
  <dcterms:created xsi:type="dcterms:W3CDTF">2020-10-26T11:56:43Z</dcterms:created>
  <dcterms:modified xsi:type="dcterms:W3CDTF">2021-12-16T08:17:22Z</dcterms:modified>
</cp:coreProperties>
</file>